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645" tabRatio="684" activeTab="2"/>
  </bookViews>
  <sheets>
    <sheet name="Instituciones Busqueda " sheetId="1" r:id="rId1"/>
    <sheet name="Instituciones" sheetId="2" state="hidden" r:id="rId2"/>
    <sheet name="Conocimientos Busqueda " sheetId="3" r:id="rId3"/>
    <sheet name="Conocimientos" sheetId="4" state="hidden" r:id="rId4"/>
    <sheet name="Base para todos " sheetId="5" state="hidden" r:id="rId5"/>
    <sheet name="Hoja1" sheetId="6" state="hidden" r:id="rId6"/>
    <sheet name="ESAP" sheetId="7" state="hidden" r:id="rId7"/>
    <sheet name="Función Pública " sheetId="8" state="hidden" r:id="rId8"/>
    <sheet name="SENA" sheetId="9" state="hidden" r:id="rId9"/>
    <sheet name="Internacionales" sheetId="10" state="hidden" r:id="rId10"/>
    <sheet name="Cámara de Comercio " sheetId="11" state="hidden" r:id="rId11"/>
    <sheet name="SUPERINDUSTRIA " sheetId="12" state="hidden" r:id="rId12"/>
    <sheet name="Politécnico de Colombia " sheetId="13" state="hidden" r:id="rId13"/>
    <sheet name="JAVERIANA " sheetId="14" state="hidden" r:id="rId14"/>
    <sheet name="De costo " sheetId="15" state="hidden" r:id="rId15"/>
    <sheet name="Unal" sheetId="16" state="hidden" r:id="rId16"/>
    <sheet name="Estadisticas " sheetId="17" state="hidden" r:id="rId17"/>
  </sheets>
  <definedNames>
    <definedName name="_xlnm._FilterDatabase" localSheetId="4" hidden="1">'Base para todos '!$C$2:$R$106</definedName>
    <definedName name="_xlnm._FilterDatabase" localSheetId="3" hidden="1">'Conocimientos'!$A$1:$R$126</definedName>
    <definedName name="_xlnm._FilterDatabase" localSheetId="6" hidden="1">'ESAP'!$C$7:$L$29</definedName>
    <definedName name="_xlnm._FilterDatabase" localSheetId="1" hidden="1">'Instituciones'!$A$1:$R$126</definedName>
    <definedName name="_xlfn.IFERROR" hidden="1">#NAME?</definedName>
    <definedName name="EXTRACT" localSheetId="3">'Conocimientos'!#REF!</definedName>
    <definedName name="EXTRACT" localSheetId="1">'Instituciones'!#REF!</definedName>
    <definedName name="_xlnm.Print_Area" localSheetId="3">'Conocimientos'!$C$2:$Q$126</definedName>
    <definedName name="_xlnm.Print_Area" localSheetId="2">'Conocimientos Busqueda '!$A$1:$G$50</definedName>
    <definedName name="_xlnm.Print_Area" localSheetId="7">'Función Pública '!$B$10:$L$18</definedName>
    <definedName name="_xlnm.Print_Area" localSheetId="1">'Instituciones'!$C$2:$Q$126</definedName>
    <definedName name="_xlnm.Print_Area" localSheetId="0">'Instituciones Busqueda '!$A$1:$K$50</definedName>
    <definedName name="Conocimento" localSheetId="3">'Conocimientos'!$U$131:$U$157</definedName>
    <definedName name="Conocimiento" localSheetId="3">'Conocimientos'!#REF!</definedName>
    <definedName name="Conocimiento" localSheetId="2">'Instituciones'!#REF!</definedName>
    <definedName name="Conocimiento">'Instituciones'!#REF!</definedName>
    <definedName name="Conocimientos">'Conocimientos'!$W$131:$W$156</definedName>
    <definedName name="Institución" localSheetId="3">'Conocimientos'!#REF!</definedName>
    <definedName name="Institución">'Instituciones'!$T$129:$T$149</definedName>
    <definedName name="Instituciones" localSheetId="3">'Conocimientos'!#REF!</definedName>
    <definedName name="Instituciones">'Instituciones'!$T$130:$T$149</definedName>
    <definedName name="_xlnm.Print_Titles" localSheetId="3">'Conocimientos'!$2:$2</definedName>
    <definedName name="_xlnm.Print_Titles" localSheetId="7">'Función Pública '!$7:$7</definedName>
    <definedName name="_xlnm.Print_Titles" localSheetId="1">'Instituciones'!$2:$2</definedName>
  </definedNames>
  <calcPr fullCalcOnLoad="1"/>
  <pivotCaches>
    <pivotCache cacheId="1" r:id="rId18"/>
  </pivotCaches>
</workbook>
</file>

<file path=xl/sharedStrings.xml><?xml version="1.0" encoding="utf-8"?>
<sst xmlns="http://schemas.openxmlformats.org/spreadsheetml/2006/main" count="3646" uniqueCount="658">
  <si>
    <t xml:space="preserve">Curso virtual en plataforma </t>
  </si>
  <si>
    <t xml:space="preserve">Procesos y Procedimientos </t>
  </si>
  <si>
    <t>https://shelf.bhybrid.com/library/shelf?ref=6f2268bd1d3d3ebaabb04d6b5d099425&amp;fctgp=1257&amp;&amp;fctg=1361&amp;fctgp=1257</t>
  </si>
  <si>
    <t xml:space="preserve">Indicadores </t>
  </si>
  <si>
    <t>https://shelf.bhybrid.com/library/shelf?ref=6f2268bd1d3d3ebaabb04d6b5d099425&amp;fctgp=1257&amp;&amp;fctg=1333&amp;fctgp=1257</t>
  </si>
  <si>
    <t>Proyectos de Desarrollo</t>
  </si>
  <si>
    <t>https://shelf.bhybrid.com/library/shelf?ref=6f2268bd1d3d3ebaabb04d6b5d099425&amp;&amp;fctg=1287&amp;fctgp=1257</t>
  </si>
  <si>
    <t>https://www.ccb.org.co/Eventos-y-capacitaciones/Nuestros-eventos/Cursos-virtuales-gratuitos/Gestion-de-proyectos</t>
  </si>
  <si>
    <t xml:space="preserve">Permanente </t>
  </si>
  <si>
    <t>Escuela Superior de Administración Pública - ESAP</t>
  </si>
  <si>
    <t xml:space="preserve">Modalidad </t>
  </si>
  <si>
    <t xml:space="preserve">Descripción </t>
  </si>
  <si>
    <t xml:space="preserve">Curso </t>
  </si>
  <si>
    <t xml:space="preserve">POLITÉCNICO DE COLOMBIA </t>
  </si>
  <si>
    <t>Educación a distancia en modalidad virtual.</t>
  </si>
  <si>
    <t xml:space="preserve">Certificación </t>
  </si>
  <si>
    <t>Constancia de asistencia Tiene un costo de $69.000 pesos</t>
  </si>
  <si>
    <t xml:space="preserve"> Intensidad horaria</t>
  </si>
  <si>
    <t> Duración</t>
  </si>
  <si>
    <t>Competencia General</t>
  </si>
  <si>
    <t>DIPLOMADO VIRTUAL EN DISEÑO DIGITAL</t>
  </si>
  <si>
    <t>Desarrollar habilidades y destrezas en el área de diseño para la elaboración de montajes, retoque, edición fotográfica, vectorización de imágenes y manejo de tipografías por medio de las herramientas que dispone Adobe Photoshop y Adobe Illustrator.</t>
  </si>
  <si>
    <t>120 horas</t>
  </si>
  <si>
    <t>5 semanas</t>
  </si>
  <si>
    <t xml:space="preserve">Inscripciones </t>
  </si>
  <si>
    <t>DIPLOMADO VIRTUAL EN PROGRAMACIÓN EN JAVA</t>
  </si>
  <si>
    <t xml:space="preserve">Ambiental </t>
  </si>
  <si>
    <t xml:space="preserve">Talento Humano </t>
  </si>
  <si>
    <t xml:space="preserve">Administración </t>
  </si>
  <si>
    <t xml:space="preserve">Educación </t>
  </si>
  <si>
    <t xml:space="preserve">Salud </t>
  </si>
  <si>
    <t>https://politecnicodecolombia.edu.co/diplomados-virtuales-gratis.html?gclid=CjwKCAjw5pPnBRBJEiwAULZKvmhxb2cPqxbPQvw_GvR8Lk1YI_VNweYwvcsyM_-VOotRHjhMmIt_8xoCOIQQAvD_BwE</t>
  </si>
  <si>
    <t xml:space="preserve">Link listado de Cursos </t>
  </si>
  <si>
    <t>Diplomado En Gestión de Energías Renovables</t>
  </si>
  <si>
    <t>Formar a los participantes en el conocimiento de las diferentes alternativas de sistemas energéticos no convencionales, que permitan tomar mejores decisiones para la elección e implementación de sistemas energéticos para las organizaciones. De igual forma, brinda herramientas para la gestión e información relacionada con la toma de decisiones en los diferentes niveles organizacionales.</t>
  </si>
  <si>
    <t>Diplomado En Gestión Ambiental - ISO 14001 de 2015</t>
  </si>
  <si>
    <t>Formación del estudiante en los requerimientos establecidos por la Norma ISO 14001, además brinda pautas significativas para diseñar, documentar e implementar un sistema de gestión ambiental que aporte a la transformación de los procesos empresariales en pro de la conservación del medio ambiente.</t>
  </si>
  <si>
    <t>Diplomado en Gestión de Conflictos</t>
  </si>
  <si>
    <t>Incrementar las capacidades personales y profesionales, de combinar los conocimientos clásicos sobre mediación y gestión de conflictos, al tiempo que incorpora conocimientos, metodologías de intervención y generación de habilidades  que permitan un desarrollo de relaciones interpersonales satisfactorio en diferentes entornos sociales.</t>
  </si>
  <si>
    <t>DIPLOMADO VIRTUAL EN GESTIÓN DEL TALENTO HUMANO</t>
  </si>
  <si>
    <t>Desarrollar habilidades y destrezas en la planificación, ejecución y evaluación de los principales procesos de la gestión del talento humano.</t>
  </si>
  <si>
    <t>Diplomado Virtual en Derecho Laboral</t>
  </si>
  <si>
    <t>Teniendo en cuenta lo anterior, se pretende brindar herramientas, instrumentos pedagógicos, orientación a todos aquellos que deseen conocer todo lo contenido en el mundo de la legislación del trabajo,</t>
  </si>
  <si>
    <t>Brinda orientación sobre la gestión de los programas de auditoria, la realización de auditorías internas de sistemas de gestión de la calidad, la competencia y evaluación de los auditores.</t>
  </si>
  <si>
    <t>Diplomado En Auditoria de la Calidad</t>
  </si>
  <si>
    <t>Formar a los participantes en los requerimientos de la Norma Internacional ISO 9001 versión 2015, con capacidad para diseñar, desarrollar, documentar la información e implementar un sistema de gestión de la calidad</t>
  </si>
  <si>
    <t>Diplomado En Gerencia de la Calidad – ISO 9001 de 2015</t>
  </si>
  <si>
    <t>DIPLOMADO VIRTUAL EN INTERVENTORIA Y AUDITORIA DE PROYECTOS</t>
  </si>
  <si>
    <t>Desarrollar competencias para planificar, ejecutar, verificar y ajustar procesos de interventoría y auditoria de proyectos.</t>
  </si>
  <si>
    <t>Diplomado en Liderazgo y Productividad</t>
  </si>
  <si>
    <t>Potenciar y/o desarrollar habilidades y competencias para el liderazgo orientado a mejorar la productividad en las organizaciones.</t>
  </si>
  <si>
    <t>Diplomado En Docencia Virtual</t>
  </si>
  <si>
    <t>Diplomado En Gestión Educativa</t>
  </si>
  <si>
    <t>Formación y el desarrollo de habilidades gerenciales en los profesionales que cuentan con responsabilidades de coordinación o dirección académica</t>
  </si>
  <si>
    <t>Desarrollar habilidades y destrezas en la docencia virtual</t>
  </si>
  <si>
    <t>DIPLOMADO VIRTUAL EN ATENCION INTEGRAL EN SALUD DE LAS VICTIMAS DE VIOLENCIA SEXUAL</t>
  </si>
  <si>
    <t>Conocer las herramientas metodológicas y conceptuales para la atención integral de las víctimas de violencia sexual con el propósito de brindar una atención oportuna y favorecer los procesos de articulación intersectorial.</t>
  </si>
  <si>
    <t>El diplomado en gestión de la calidad en salud, se fundamenta académicamente en el sistema obligatorio de garantía de la calidad en salud (SOGCS) reglamentado por el decreto 1011 de 2006 y sus respectivas resoluciones complementarias.</t>
  </si>
  <si>
    <t>Diplomado en Gestión de la Calidad en Salud</t>
  </si>
  <si>
    <t>DIPLOMADO VIRTUAL EN HIGIENE Y SEGURIDAD INDUSTRIAL</t>
  </si>
  <si>
    <t>Desarrollar habilidades para apoyar la implementación de las actividades de higiene y seguridad industrial en un entorno laboral determinado.</t>
  </si>
  <si>
    <t>Diplomado en Seguridad y Salud en el Trabajo (Salud Ocupacional)</t>
  </si>
  <si>
    <t>El curso se encuentra actualizado según el Decreto Único Reglamentario del Sector Trabajo. 1072 de mayo 26 de 2015</t>
  </si>
  <si>
    <t>Composición del Sistema de Propiedad Intelectual en Colombia y funciones principales de cada uno de los actores involucrados</t>
  </si>
  <si>
    <t xml:space="preserve">120 horas </t>
  </si>
  <si>
    <t>Gratis</t>
  </si>
  <si>
    <t>Costo Curso</t>
  </si>
  <si>
    <t xml:space="preserve">Costo Certificado </t>
  </si>
  <si>
    <t>Educación a distancia en modalidad virtual. Curso compuesto por cartillas.</t>
  </si>
  <si>
    <t>Link del Curso</t>
  </si>
  <si>
    <t xml:space="preserve">Comprensión de la importancia de los Sistemas de Gestión, Establecer una habilidad para estructurar un plan de acción para implementar un sistema integrado de gestión (liderazgo) </t>
  </si>
  <si>
    <t>Link</t>
  </si>
  <si>
    <t xml:space="preserve">Libre </t>
  </si>
  <si>
    <t xml:space="preserve">Sin Certificado </t>
  </si>
  <si>
    <t xml:space="preserve">Capacidad de Planificación y Organización, Visión Global de lo público en el contexto colombiano y orientación a la transformación social </t>
  </si>
  <si>
    <t xml:space="preserve">2 catillas </t>
  </si>
  <si>
    <t>3 cartillas</t>
  </si>
  <si>
    <t xml:space="preserve">10 cartillas </t>
  </si>
  <si>
    <t>https://politecnicodecolombia.edu.co/diplomados-virtuales-gratis/escuela-de-informatica/programacion-en-java.html</t>
  </si>
  <si>
    <t>https://politecnicodecolombia.edu.co/diplomados-virtuales-gratis/escuela-de-informatica/dise%C3%B1o-digital.html</t>
  </si>
  <si>
    <t>https://politecnicodecolombia.edu.co/diplomados-virtuales-gratis/escuela-ambiental/gestion-ambiental-iso-14001-de-2015.html</t>
  </si>
  <si>
    <t>https://politecnicodecolombia.edu.co/diplomados-virtuales-gratis/escuela-ambiental/gestion-de-energias-renovables.html</t>
  </si>
  <si>
    <t>https://politecnicodecolombia.edu.co/diplomados-virtuales-gratis/escuela-de-talento-humano/derecho-laboral.html</t>
  </si>
  <si>
    <t>https://politecnicodecolombia.edu.co/diplomados-virtuales-gratis/escuela-de-talento-humano/gestion-del-talento-humano.html</t>
  </si>
  <si>
    <t>https://politecnicodecolombia.edu.co/diplomados-virtuales-gratis/escuela-de-talento-humano/gesti%C3%B3n-de-conflictos.html</t>
  </si>
  <si>
    <t>https://www.politecnicodecolombia.edu.co/diplomados-virtuales-gratis/escuela-de-administracion/auditoria-de-la-calidad.html</t>
  </si>
  <si>
    <t>https://www.politecnicodecolombia.edu.co/diplomados-virtuales-gratis/escuela-de-administracion/gerencia-de-la-calidad-iso-9001-de-2015.html</t>
  </si>
  <si>
    <t>https://politecnicodecolombia.edu.co/diplomados-virtuales-gratis/escuela-de-administracion/interventoria-y-auditoria-de-proyectos.html</t>
  </si>
  <si>
    <t>https://www.politecnicodecolombia.edu.co/diplomados-virtuales-gratis/escuela-de-administracion-2/liderazgo-y-productividad.html</t>
  </si>
  <si>
    <t>https://politecnicodecolombia.edu.co/diplomados-virtuales-gratis/escuela-de-educacion/docencia-virtual.html</t>
  </si>
  <si>
    <t>https://politecnicodecolombia.edu.co/diplomados-virtuales-gratis/escuela-de-educacion/gestion-educativa.html</t>
  </si>
  <si>
    <t>https://politecnicodecolombia.edu.co/diplomados-virtuales-gratis/escuela-de-salud/atencion-integral-en-salud-de-las-victimas-de-violencia-sexual.html</t>
  </si>
  <si>
    <t>https://politecnicodecolombia.edu.co/diplomados-virtuales-gratis/escuela-de-salud/gestion-de-la-calidad-en-salud.html</t>
  </si>
  <si>
    <t>https://politecnicodecolombia.edu.co/diplomados-virtuales-gratis/escuela-de-salud/higiene-y-seguridad-industrial.html</t>
  </si>
  <si>
    <t>https://politecnicodecolombia.edu.co/diplomados-virtuales-gratis/escuela-de-salud/seguridad-y-salud-en-el-trabajo.html</t>
  </si>
  <si>
    <t xml:space="preserve">Aplica los elementos técnicos de la identificación de proyectos de Desarrollo.
Registra de manera lógica y sistemática la información de los proyectos de Desarrollo en la Metodología General Ajustada (MGA) y reconoce la normatividad del Sistema General de Regalías (SGR) y Sistema de Monitoreo, Seguimiento, Control y Evaluación (SMSCE) de los proyectos de Desarrollo en el estado Colombiano </t>
  </si>
  <si>
    <t xml:space="preserve">Cámara de Comercio de Bogotá </t>
  </si>
  <si>
    <t xml:space="preserve">Taller Gestión de Proyectos </t>
  </si>
  <si>
    <t xml:space="preserve">Estrategia </t>
  </si>
  <si>
    <t>04/06/2019 - 25/06/2019</t>
  </si>
  <si>
    <t xml:space="preserve">No reporta </t>
  </si>
  <si>
    <t xml:space="preserve">Gratis </t>
  </si>
  <si>
    <t xml:space="preserve">Sin certificado </t>
  </si>
  <si>
    <t xml:space="preserve">Superintendencia de Industria y Comercio </t>
  </si>
  <si>
    <t xml:space="preserve">Área de Conocimiento </t>
  </si>
  <si>
    <t xml:space="preserve">Permanente en fechas establecidas </t>
  </si>
  <si>
    <t>Conocer los fundamentos teóricos y prácticos del lenguaje de programación Java para la aplicación y desarrollo de algoritmos.</t>
  </si>
  <si>
    <t xml:space="preserve">Certificado expedido por el Aula de Propiedad Intelectual – API </t>
  </si>
  <si>
    <t>http://campusvirtual.sic.gov.co/moodle/theme/trending/pix/kelaby/pages/API01.html</t>
  </si>
  <si>
    <t xml:space="preserve">6 semanas </t>
  </si>
  <si>
    <t>Encontrar la solución de un problema a partir de Flipkit, comprendiendo la metodología Design Thinking en el diseño y desarrollo de soluciones creativas.
Generar y gestionar un pensamiento creativo para poder implementar soluciones innovadoras
Identificar situaciones donde el Design Thinking puede ser usado como metodología innovadora</t>
  </si>
  <si>
    <t>Lánzate a la Innovación con Design Thinking</t>
  </si>
  <si>
    <t xml:space="preserve">Pontificia Universidad Javeriana </t>
  </si>
  <si>
    <t>Curso virtual en plataforma EDEX</t>
  </si>
  <si>
    <t>Certificado Verificado por $49 USD</t>
  </si>
  <si>
    <t>https://www.edx.org/es</t>
  </si>
  <si>
    <t xml:space="preserve">Diseño </t>
  </si>
  <si>
    <t xml:space="preserve">7 semanas </t>
  </si>
  <si>
    <t>49 USD</t>
  </si>
  <si>
    <t>https://www.edx.org/es/course/lanzate-a-la-innovacion-con-design-thinking-2</t>
  </si>
  <si>
    <t>Comunicación estratégica: gestión de crisis e imagen pública</t>
  </si>
  <si>
    <t xml:space="preserve">Comunicación </t>
  </si>
  <si>
    <t xml:space="preserve">4 semanas </t>
  </si>
  <si>
    <t>No especifica</t>
  </si>
  <si>
    <t>https://www.edx.org/es/course/comunicacion-en-crisis-desde-la-imagen-publica</t>
  </si>
  <si>
    <t>Seguridad y Salud en el Trabajo: Un derecho fundamental</t>
  </si>
  <si>
    <t>Salud</t>
  </si>
  <si>
    <t>Contar con la capacidad de Inferir un plan de acción para un caso real o hipotético en un contexto laboral a partir del conocimiento de metodologías de Identificación de peligros y valoración de riesgos, y  de acciones Preventivas y Correctivas para aportar a procesos de mejoramiento continuo en Seguridad y Salud en el trabajo.</t>
  </si>
  <si>
    <t>https://www.edx.org/es/course/seguridad-y-salud-en-el-trabajo-un-derecho-fundamental</t>
  </si>
  <si>
    <t xml:space="preserve"> Filosofía y ética</t>
  </si>
  <si>
    <t>Cómo ser felices en la vida cotidiana, sin engañarse.
Cómo evitar el temor ante lo inevitable, incierto o doloroso.
Qué hacer cuando el dolor invade la existencia.
Manejo de buenos argumentos sobre la felicidad.</t>
  </si>
  <si>
    <t>https://www.edx.org/es/course/etica-de-la-felicidad-javerianax-puj-1601x-2</t>
  </si>
  <si>
    <t xml:space="preserve">Idioma </t>
  </si>
  <si>
    <t xml:space="preserve">Español </t>
  </si>
  <si>
    <t>Idioma</t>
  </si>
  <si>
    <t>Español</t>
  </si>
  <si>
    <t xml:space="preserve">24 Horas </t>
  </si>
  <si>
    <t>Si</t>
  </si>
  <si>
    <t>Fechas establecidas</t>
  </si>
  <si>
    <t>http://sirecec3.esap.edu.co/Cliente/Inscripcion?idCapacitacion=1686</t>
  </si>
  <si>
    <t>https://shelf.bhybrid.com/library/shelf?ref=6f2268bd1d3d3ebaabb04d6b5d099425&amp;fctgp=1257&amp;
http://sirecec3.esap.edu.co/Cliente/CursosEsap?tipo=CA</t>
  </si>
  <si>
    <t xml:space="preserve">80 Horas </t>
  </si>
  <si>
    <t>28/06/2019 al 23/08/2019</t>
  </si>
  <si>
    <t>09/08/2019 al 30/08/2019</t>
  </si>
  <si>
    <t>23/08/2019 al 13/09/2019</t>
  </si>
  <si>
    <t>http://sirecec3.esap.edu.co/Cliente/Inscripcion?idCapacitacion=2123</t>
  </si>
  <si>
    <t>herramientas teóricas, normativas y prácticas del Estado Social de Derecho para el ejercicio del Control social a la gestión pública del Distrito Capital. Diplomado de bajo acompañamiento por ende no cuenta con docente</t>
  </si>
  <si>
    <t>19/07/2019 al 06/09/2019</t>
  </si>
  <si>
    <t>http://sirecec3.esap.edu.co/Cliente/Inscripcion?idCapacitacion=2147</t>
  </si>
  <si>
    <t>Profundizar en la participación de las mujeres. (Curso de bajo acompañamiento por ende no cuenta con docente.)</t>
  </si>
  <si>
    <t>Estudiar el concepto de control social como modalidad de participación permitiendo a los ciudadanos realizar acciones como monitoreo, verificación y evaluación para asegurar cumplimiento de sus los derechos. Curso de bajo acompañamiento por ende no tiene docente.</t>
  </si>
  <si>
    <t>05/07/2019 al 16/08/2019</t>
  </si>
  <si>
    <t>http://sirecec3.esap.edu.co/Cliente/Inscripcion?idCapacitacion=2221</t>
  </si>
  <si>
    <t>Curso dirigido a funcionarios del sector público y en ella encontrarán las diferentes formas y manifestaciones que conceptualizan el enfoque diferencial étnico para la atención y vinculación a los diferentes planes, programas, proyectos y líneas de acción de las entidades del sector público en la implementación de las políticas públicas. Curso de bajo acompañamiento, por ende no tiene docente.</t>
  </si>
  <si>
    <t>http://sirecec3.esap.edu.co/Cliente/Inscripcion?idCapacitacion=2404</t>
  </si>
  <si>
    <t>Aproximación a las características y estructura del Estado colombiano, con el objetivo de que los participantes reconozcan la importancia de las funciones que desempeñarán, para el logro de los fines de la sociedad y el Estado. Diplomado de bajo acompañamiento, por ende no cuenta con docente.</t>
  </si>
  <si>
    <t xml:space="preserve">Genero </t>
  </si>
  <si>
    <t>El curso dará a conocer sobre el derecho a la participación de las mujeres, aspecto fundamental en la prevención y erradicación de las diferentes violencias existentes.</t>
  </si>
  <si>
    <t xml:space="preserve">Ciudadanía </t>
  </si>
  <si>
    <t>Diplomado ABC del Servidor Público</t>
  </si>
  <si>
    <t>Diplomado Control Social Mecanismos para la Gestión Pública</t>
  </si>
  <si>
    <t>Diplomado Participación Ciudadana</t>
  </si>
  <si>
    <t>Curso la Perspectiva de Equidad de Género como Enfoque Transversal en las Políticas Públicas</t>
  </si>
  <si>
    <t>Curso la Participación de las Mujeres</t>
  </si>
  <si>
    <t>Conceptualización y Antecedentes Históricos del Enfoque Diferencial</t>
  </si>
  <si>
    <t>Acceso libre a la información. 
El carácter de la capacitación impartida por la ESAP es educación informal, de acuerdo con el artículo 43 de la Ley 115 de 1994 y el inciso 3° del Artículo 12 del Decreto 3011 de 1997, en consecuencia, las certificaciones que se expidan no tendrán la validez legal de los títulos de educación formal ni de educación no formal o educación para el trabajo y el desarrollo humano.</t>
  </si>
  <si>
    <t>Normas Internacionales
de Información Financiera
Sector Público “NIIF SP”</t>
  </si>
  <si>
    <t>Conocer los marcos
conceptuales vigentes para las
entidades del sector público de
las Normas Internacionales de
Información Financiera Sector
Público NIIF SP</t>
  </si>
  <si>
    <t xml:space="preserve">se define en la solicitud </t>
  </si>
  <si>
    <t>Finanzas públicas
y presupuesto</t>
  </si>
  <si>
    <t xml:space="preserve">Contextualizar
normativamente el manejo del
sistema tributario, el
presupuesto público y el
comportamiento financiero
dentro de la gestión del Estado
colombiano y su impacto
socioeconómico. </t>
  </si>
  <si>
    <t>Sistema General
de Regalías.</t>
  </si>
  <si>
    <t>Fortalecer las competencias
requeridas para comprender el
Sistema General de Regalías
como una importante fuente de
financiación para el desarrollo
local, regional y nacional.</t>
  </si>
  <si>
    <t>Economía Pública</t>
  </si>
  <si>
    <t>Fortalecer las competencias
de liderazgo en el contexto de
los escenarios públicos para
que el servidor identifique sus
fortalezas y debilidades y se
plantee desafíos como plan de
desarrollo personal. (enfoque estado y poder)</t>
  </si>
  <si>
    <t>Liderazgo</t>
  </si>
  <si>
    <t>Acción Pública
y Género</t>
  </si>
  <si>
    <t xml:space="preserve">Profundizar en el conocimiento acerca del enfoque diferencial, de género y de diversidad sexual, y conocer las rutas de atención en casos de violencia basada en
género.
</t>
  </si>
  <si>
    <t>Actualizar a los asistentes en los cambios normativos y reglamentarios de los procesos de contratación pública e identificar los diferentes niveles de intervención.</t>
  </si>
  <si>
    <t xml:space="preserve">Gestión </t>
  </si>
  <si>
    <t>Gestión
documental.</t>
  </si>
  <si>
    <t>Dar a conocer el referente documental, normativo y teórico de la operación
documental, en el cumplimiento de los
principios constitucionales de moralidad y eficiencia.</t>
  </si>
  <si>
    <t>Modelo Integrado de Planeación y de Gestión-MIPG.</t>
  </si>
  <si>
    <t xml:space="preserve">Brindar a los participantes los elementos teóricos y prácticos necesarios para implementar y dirigir con éxito el Modelo Integrado de Planeación y Gestión – MIPG.
</t>
  </si>
  <si>
    <t>Adquirir competencias estratégicas de intervención enfocadas al desarrollo humano integral y cumplimiento de objetivos organizacionales.</t>
  </si>
  <si>
    <t>Servicio al Ciudadano</t>
  </si>
  <si>
    <t>Fortalecer el desempeño de los servidores públicos ubicados en los diferentes niveles de gestión en relación con los aspectos asociados a la gestión del servicio, para una mayor satisfacción de la ciudadanía.</t>
  </si>
  <si>
    <t>Contratación Estatal.</t>
  </si>
  <si>
    <t xml:space="preserve">Rendición de Cuentas
y Gobierno Abierto.
</t>
  </si>
  <si>
    <t>Derechos
Humanos</t>
  </si>
  <si>
    <t>Control Social.</t>
  </si>
  <si>
    <t>Brindar herramientas a los ciudadanos para prevenir, racionalizar, proponer, acompañar, sancionar, vigilar y controlar la gestión pública, sus resultados y la prestación de los servicios públicos suministrados por el Estado y los particulares.</t>
  </si>
  <si>
    <t xml:space="preserve">Se define en la solicitud </t>
  </si>
  <si>
    <t>Entregar un panorama global del impacto que traen las prácticas de gobierno abierto y rendición de cuentas para que las administraciones sean más transparentes y mejoren la capacidad de respuesta a los ciudadanos.</t>
  </si>
  <si>
    <t>Afianzar la cultura de respeto a los Derechos Humanos, su aplicación y protección y brindar a los interesados las nociones de ética pública y derecho.</t>
  </si>
  <si>
    <t xml:space="preserve">Derechos Humanos </t>
  </si>
  <si>
    <t>La importancia de la imagen y los principios que aplican a  personas e instituciones Identificar algunos fenómenos que conducen a situaciones de crisis Qué es una crisis, cómo identificarla o gestionarla Elaborar un manual básico de gestión de crisis Aprender las claves de una comunicación verbal y no verbal eficientes Conocer los principios básicos del entrenamiento en medios de comunicación a través de  diferentes tipos de preguntas</t>
  </si>
  <si>
    <t>Gestión
del Talento Humano</t>
  </si>
  <si>
    <t xml:space="preserve">Función Pública </t>
  </si>
  <si>
    <t>Aula Virtual del Estado Colombiano</t>
  </si>
  <si>
    <t>Modelo Integrado de Planeación y Gestión - MIPG</t>
  </si>
  <si>
    <t>gestión institucional y desarrollar habilidades para su aplicación en el ejercicio del día a día.</t>
  </si>
  <si>
    <t>https://www.funcionpublica.gov.co/web/eva/curso-mipg</t>
  </si>
  <si>
    <t>Inducción Virtual para Gerentes Públicos de la Administración Colombiana</t>
  </si>
  <si>
    <t>conocer y actualizar procesos y procedimientos en temas como la organización y funciones del estado; gestión del empleo público y el talento humano, la gestión y desempeño institucional y la contratación pública; y así lograr buenas prácticas en la administración pública que permitan la construcción de una democracia participativa, incluyente, eficiente y transparente;</t>
  </si>
  <si>
    <t>libre</t>
  </si>
  <si>
    <t>https://www.funcionpublica.gov.co/web/eva/curso-gerentes-publicos</t>
  </si>
  <si>
    <t>Seguridad Vial en América Latina y el Caribe: de la teoría a la acción</t>
  </si>
  <si>
    <t>Conoce los principales retos y herramientas de seguridad vial en América Latina y el Caribe. ¡Un curso de la región para la región con expertos de más de 10 países!</t>
  </si>
  <si>
    <t>Agrega un Certificado Verificado por $25 USD</t>
  </si>
  <si>
    <t>https://www.edx.org/es/course/seguridad-vial-en-america-latina-y-el-caribe-de-la-teoria-a-la-accion-0</t>
  </si>
  <si>
    <t>Ministerio de Transporte - Banco Interamericano de Desarrollo</t>
  </si>
  <si>
    <t>Curso de Teoría de Proyectos</t>
  </si>
  <si>
    <t xml:space="preserve">Departamento de la Función Pública </t>
  </si>
  <si>
    <t>elementos conceptuales básicos de la teoría de proyectos enfocados a funcionarios y gestores públicos, así como el adecuado diligenciamiento de los formatos que hacen parte de la metodología diseñada por el DNP para la identificación, preparación y evaluación de proyectos de inversión pública</t>
  </si>
  <si>
    <t>https://www.dnp.gov.co/programas/inversiones-y-finanzas-publicas/capacitacion-y-asistencia-tecnica/Paginas/curso-de-teoria-de-proyectos.aspx</t>
  </si>
  <si>
    <t>Gestión Presupuestal</t>
  </si>
  <si>
    <t>Compradores Públicos + Cerca de la Compra Pública</t>
  </si>
  <si>
    <t>Todas las personas que participan en el proceso de compras de una Entidad del Estado (funcionarios públicos y contratistas) tengan una visión estratégica de la misma y optimicen su gestión a través de la implementación de herramientas que Colombia Compra Eficiente pone a disposición.</t>
  </si>
  <si>
    <t>Colombia Compra Eficiente</t>
  </si>
  <si>
    <t>https://www.colombiacompra.gov.co/content/inscripcion-cursos-virtuales-compradores</t>
  </si>
  <si>
    <t>Fechas establecidas (martes 30 de abril hasta el viernes 5 de mayo de 2019)</t>
  </si>
  <si>
    <t>Curso Profesional de GIT y GITHUB</t>
  </si>
  <si>
    <t>MINISTERIO DE TECNOLOGÍAS DE LA INFORMACIÓN Y LAS COMUNICACIONES</t>
  </si>
  <si>
    <t>Gobierno Digital</t>
  </si>
  <si>
    <t>Entiende e implementa Git y Github en tu flujo de trabajo. Son el estándar de la industria para control de versiones de código y tus proyectos. De cero a avanzado.</t>
  </si>
  <si>
    <t xml:space="preserve">Sin especificar </t>
  </si>
  <si>
    <t xml:space="preserve">permanente </t>
  </si>
  <si>
    <t>https://apps.co/cursos/curso-profesional-de-git-y-github/</t>
  </si>
  <si>
    <t>Evaluación y Mejora de un Sistema de Gestión de Calidad</t>
  </si>
  <si>
    <t>Fundamentación teórica sobre la evaluación y mejora del sistema de gestión de calidad, los métodos para su seguimiento y las oportunidades de mejora de dicho sistema en relación a las metodologías utilizadas, los indicadores de gestión, las auditorías internas y demás herramientas involucradas en el proceso.</t>
  </si>
  <si>
    <t xml:space="preserve">Control Interno / Administración </t>
  </si>
  <si>
    <t xml:space="preserve">40 Horas </t>
  </si>
  <si>
    <t>http://oferta.senasofiaplus.edu.co/sofia-oferta/detalle-oferta.html?fm=0&amp;fc=JCp7ues-MuA</t>
  </si>
  <si>
    <t>Auditoría Interna de Calidad</t>
  </si>
  <si>
    <t>Capacitar al estudiante en temas asociados a la auditoría interna como los procesos y procedimientos involucrados para que el mismo pueda determinar los sistemas de gestión según el marco estratégico de la entidad a la que se encuentre vinculado.</t>
  </si>
  <si>
    <t>http://oferta.senasofiaplus.edu.co/sofia-oferta/detalle-oferta.html?fm=0&amp;fc=IWCxF7_W6h8</t>
  </si>
  <si>
    <t>Técnicas de Gestión Balanced Scorecard Nivel I</t>
  </si>
  <si>
    <t xml:space="preserve">Gestión del Conocimiento </t>
  </si>
  <si>
    <t>estructurar el plan estratégico de mercadeo de acuerdo con el comportamiento y direccionamiento organizacional.</t>
  </si>
  <si>
    <t>http://oferta.senasofiaplus.edu.co/sofia-oferta/detalle-oferta.html?fm=0&amp;fc=vmKGDFw10uQ</t>
  </si>
  <si>
    <t>Técnicas de Comunicación en el Nivel Administrativo</t>
  </si>
  <si>
    <t>SERVICIO NACIONAL DE APRENDIZAJE- SENA</t>
  </si>
  <si>
    <t>estimule su capacidad de procesar información de acuerdo con las necesidades de la organización</t>
  </si>
  <si>
    <t>http://oferta.senasofiaplus.edu.co/sofia-oferta/detalle-oferta.html?fm=0&amp;fc=iNRVu6_F8GU</t>
  </si>
  <si>
    <t>Habilidades de Negociación para la Defensa Jurídica del Estado</t>
  </si>
  <si>
    <t>Defensa jurídica</t>
  </si>
  <si>
    <t>AGENCIA NACIONAL DE DEFENSA JURÍDICA DEL ESTADO</t>
  </si>
  <si>
    <t>Desarrollar una cultura de solución amistosa de conflictos que pueda aplicar en el ejercicio de la defensa jurídica del Estado.</t>
  </si>
  <si>
    <t xml:space="preserve">6 Horas </t>
  </si>
  <si>
    <t>http://www.conocimientojuridico.gov.co/aula/</t>
  </si>
  <si>
    <t>Administración Documental en el Entorno Laboral</t>
  </si>
  <si>
    <t>Gestión documental</t>
  </si>
  <si>
    <t>organizar archivos de gestión de acuerdo a la normatividad vigente y a las políticas institucionales. Centrando el curso en las generalidades, los fundamentos y los criterios de archivo relacionados con la administración y gestión documental.</t>
  </si>
  <si>
    <t xml:space="preserve">40 horas </t>
  </si>
  <si>
    <t>http://oferta.senasofiaplus.edu.co/sofia-oferta/detalle-oferta.html?fm=0&amp;fc=t6d_qoS1GhM</t>
  </si>
  <si>
    <t>Técnicas de Comunicación en el Nivel Operativo</t>
  </si>
  <si>
    <t>Servicio al ciudadano</t>
  </si>
  <si>
    <t>Servicio al Cliente: Un Reto Personal</t>
  </si>
  <si>
    <t>http://oferta.senasofiaplus.edu.co/sofia-oferta/detalle-oferta.html?fm=0&amp;fc=Ja11lY_V9rQ</t>
  </si>
  <si>
    <t>Servicio al Cliente Mediante la Comunicación Telefónica</t>
  </si>
  <si>
    <t>Brinda herramientas conceptuales y teóricas sobre la comunicación efectiva, las técnicas de atención al cliente, el manejo de quejas y reclamos y las situaciones de servicio. Todo ello enfocado al fortalecimiento de habilidades relacionadas con el servicio a los clientes de acuerdo con las políticas de la organización.</t>
  </si>
  <si>
    <t>http://oferta.senasofiaplus.edu.co/sofia-oferta/detalle-oferta.html?fm=0&amp;fc=hrj2VBuh9l0</t>
  </si>
  <si>
    <t>http://oferta.senasofiaplus.edu.co/sofia-oferta/detalle-oferta.html?fm=0&amp;fc=EtGXnGe-a1k</t>
  </si>
  <si>
    <t>Curso Virtual de Lenguaje Claro para los Servidores Públicos en Colombia</t>
  </si>
  <si>
    <t>Talento Humano</t>
  </si>
  <si>
    <t>DEPARTAMENTO NACIONAL DE PLANEACIÓN</t>
  </si>
  <si>
    <t>Mejoramiento de las habilidades comunicativas de los servidores públicos, a partir de los siguientes componentes: comunicación escrita, verbal y corporal.</t>
  </si>
  <si>
    <t xml:space="preserve">no especifica </t>
  </si>
  <si>
    <t>https://lenguajeclaro.dnp.gov.co/login/</t>
  </si>
  <si>
    <t>Fundamentación de la Información Profesional Integral con Base en Competencias</t>
  </si>
  <si>
    <t>metodologías involucradas en la formación profesional integral, la formulación de proyectos, el diseño, planeación, ejecución y evaluación de los planes ofrecidos en la materia y otras herramientas necesarias para dirigir los procesos formativos presenciales con base en los planes de formación concertados</t>
  </si>
  <si>
    <t>http://oferta.senasofiaplus.edu.co/sofia-oferta/detalle-oferta.html?fm=0&amp;fc=1JogAaME_lE</t>
  </si>
  <si>
    <t>Pedagogía Humana</t>
  </si>
  <si>
    <t>conocimientos sobre aspectos pedagógicos y procesos formativos, la elaboración y ejecución de un plan de formación, y los instrumentos de evaluación y seguimiento de la formación.</t>
  </si>
  <si>
    <t>http://oferta.senasofiaplus.edu.co/sofia-oferta/detalle-oferta.html?fm=0&amp;fc=Yb8V28IKNdY</t>
  </si>
  <si>
    <t>Manejo de Herramientas Microsoft Office: Word</t>
  </si>
  <si>
    <t>fortalecer la capacidad del aprendiz para aplicar tecnologías de la información teniendo en cuenta las necesidades de la unidad administrativa</t>
  </si>
  <si>
    <t>http://oferta.senasofiaplus.edu.co/sofia-oferta/detalle-oferta.html?fm=0&amp;fc=Iv0FBaMZduM</t>
  </si>
  <si>
    <t>Manejo de Herramientas Microsoft Office 2010: PowerPoint</t>
  </si>
  <si>
    <t>http://oferta.senasofiaplus.edu.co/sofia-oferta/detalle-oferta.html?fm=0&amp;fc=_UE2VVD2FRQ</t>
  </si>
  <si>
    <t>English Dot Works Level 1,2,3,4,5,6,7,8 y 9.</t>
  </si>
  <si>
    <t>interactuar con otros en idioma extranjero según estipulaciones del marco común europeo de referencia para idiomas. Cada nivel aumenta el grado de dificultad respecto a las temáticas abordadas y con ello, fortalece las capacidades orales y escritas del aprendiz en el idioma inglés.</t>
  </si>
  <si>
    <t>60 horas por nivel</t>
  </si>
  <si>
    <t>Manejo de Herramientas Microsoft Office 2016: Excel</t>
  </si>
  <si>
    <t>http://oferta.senasofiaplus.edu.co/sofia-oferta/detalle-oferta.html?fm=0&amp;fc=4T_OnsKWLh4</t>
  </si>
  <si>
    <t>http://oferta.senasofiaplus.edu.co/sofia-oferta/detalle-oferta.html?fm=0&amp;fc=7rSy0fvxg2k</t>
  </si>
  <si>
    <t>English Dot Works Beginner- Inglés</t>
  </si>
  <si>
    <t>Ofrece herramientas teóricas y conceptuales sobre áreas básicas del idioma inglés, para promover que el aprendiz interactúe con otros en idioma extranjero según estipulaciones del marco común europeo de referencia para idiomas.</t>
  </si>
  <si>
    <t>http://oferta.senasofiaplus.edu.co/sofia-oferta/detalle-oferta.html?fm=0&amp;fc=TzmPLbitPtshttp://oferta.senasofiaplus.edu.co/sofia-oferta/detalle-oferta.html?fm=0&amp;fc=0Xpmvu2vQ08</t>
  </si>
  <si>
    <t>Mentalidad de Líder (Liderazgo)</t>
  </si>
  <si>
    <t>tomar decisiones a través de conocimientos relacionados con las definiciones y cualidades del liderazgo, el rol del líder en el desarrollo de procesos, las habilidades que estos deben tener ante los resultados y demás herramientas involucradas.</t>
  </si>
  <si>
    <t>http://oferta.senasofiaplus.edu.co/sofia-oferta/detalle-oferta.html?fm=0&amp;fc=GpVTvv4h_gA</t>
  </si>
  <si>
    <t>Formación de Líderes con Talento, Integrales y Competitivos</t>
  </si>
  <si>
    <t>herramientas que se deben tener en cuenta en la atención en la era del servicio, la conexión exitosa, la interacción con el mismo y recalca la importancia de la calidad como garantía de la excelencia en el servicio.</t>
  </si>
  <si>
    <t>orientación para los líderes con talento, el autodesarrollo y liderazgo personal, la importancia de la creatividad, la iniciativa y los valores en la formación de talentos y el acondicionamiento integral para el ser; en relación a la dirección del talento humano según políticas organizacionales.</t>
  </si>
  <si>
    <t>http://oferta.senasofiaplus.edu.co/sofia-oferta/detalle-oferta.html?fm=0&amp;fc=lHDR_kcseaA</t>
  </si>
  <si>
    <t>Desarrollo de la Inteligencia Emocional en lo Personal y Laboral</t>
  </si>
  <si>
    <t>apoyo emocional y espiritual a la persona asistida, respetando su contexto, creencias y valores. A través del tratamiento de temas asociados a la inteligencia emocional, el comportamiento humano, las presiones y toma de decisiones, el cerebro emocional y racional, autoestima, teoría de las inteligencias múltiples y manejo de las emociones y autorrealización.</t>
  </si>
  <si>
    <t>http://oferta.senasofiaplus.edu.co/sofia-oferta/detalle-oferta.html?fm=0&amp;fc=DOjtUdJF3Ok</t>
  </si>
  <si>
    <t>Creatividad para la Solución de Conflictos Laborales</t>
  </si>
  <si>
    <t>estimular la capacidad del aprendiz para proponer alternativas de solución que contribuyan al logro de los objetivos de acuerdo con el nivel de importancia y responsabilidad de las funciones asignadas por la organización. Formando al aprendiz en temas relacionados con la creatividad y el pensamiento, la comunicación y asertividad, la identificación y definición de los problemas en el trabajo y el análisis para la formulación de soluciones.</t>
  </si>
  <si>
    <t>https://www.funcionpublica.gov.co/eva/red/aula-virtual/creatividad-para-la-solucion-de-conflictos-laborales</t>
  </si>
  <si>
    <t>Toma de Decisiones en el Nivel Gerencial</t>
  </si>
  <si>
    <t>generar información de los procesos técnicos y administrativos que buscan apoyar la toma de decisiones empresariales. Por ello, los contenidos se centran en las generalidades, conceptos y características de la toma de decisión de tipo gerencial, las herramientas cualitativas y cuantitativas involucradas en el proceso y la importancia del seguimiento y evaluación de las decisiones gerenciales.</t>
  </si>
  <si>
    <t>http://oferta.senasofiaplus.edu.co/sofia-oferta/detalle-oferta.html?fm=0&amp;fc=eTimlYubPHw</t>
  </si>
  <si>
    <t>Administración de Recursos Humanos</t>
  </si>
  <si>
    <t>dirigir el talento humano según las políticas y procesos organizacionales que tenga la institución en la que labore.</t>
  </si>
  <si>
    <t>http://oferta.senasofiaplus.edu.co/sofia-oferta/detalle-oferta.html?fm=0&amp;fc=e__NimgDroE</t>
  </si>
  <si>
    <t>Cálculo e Interpretación de Indicadores Financieros</t>
  </si>
  <si>
    <t xml:space="preserve">Gestión Presupuestal </t>
  </si>
  <si>
    <t>analizar con base en las herramientas teóricas ofrecidas, los resultado contables y financieros según los criterios de evaluación establecidos para la organización.</t>
  </si>
  <si>
    <t>http://oferta.senasofiaplus.edu.co/sofia-oferta/detalle-oferta.html?fm=0&amp;fc=dvZvIyCpUus</t>
  </si>
  <si>
    <t>Análisis Financiero</t>
  </si>
  <si>
    <t>analizar los resultados contables y financieros según los criterios de evaluación establecidos por la organización. Brinda herramientas sobre las finanzas, el diagnóstico y análisis financiero y demás relacionados con la toma de decisiones en esta materia.</t>
  </si>
  <si>
    <t>Marco Lógico de Proyectos: Identificación y Análisis</t>
  </si>
  <si>
    <t>Planeación institucional</t>
  </si>
  <si>
    <t>coordinación de proyectos de acuerdo con los planes y programas establecidos por la empresa. A partir del abordaje de temas como en análisis de factores involucrados, la construcción del árbol de problemas y del árbol de objetivos, y de visiones sobre los análisis de alternativas.</t>
  </si>
  <si>
    <t>http://oferta.senasofiaplus.edu.co/sofia-oferta/detalle-oferta.html?fm=0&amp;fc=jrjl26Id1vE</t>
  </si>
  <si>
    <t xml:space="preserve">Cámara de Comercio de Bogotá  </t>
  </si>
  <si>
    <t xml:space="preserve">Escuela Superior de Administración Pública - ESAP </t>
  </si>
  <si>
    <t xml:space="preserve">Institución </t>
  </si>
  <si>
    <t>The Science and Practice of Sustainable Development</t>
  </si>
  <si>
    <t xml:space="preserve">The University of Queensland Australia </t>
  </si>
  <si>
    <t>To understand the practice and policy of sustainable pathways to development
To appreciate some of the scientific underpinnings of sustainable development practice and how policy-makers are trying to apply it for better governance of scarce resources
To apply relevant aspects of the science and policies of sustainable development to your own practice as a development leader
To understand how various attributes of sustainability (environmental, economic and social) can be applied by development practitioners and other stakeholders
To gain scientific knowledge regarding planetary boundaries processes and their influence on international economic development
To be aware of the current international policy landscape for the Sustainable Development Goals (SDGs)</t>
  </si>
  <si>
    <t xml:space="preserve">Ingles </t>
  </si>
  <si>
    <t>13 semanas</t>
  </si>
  <si>
    <t xml:space="preserve">No especifica </t>
  </si>
  <si>
    <t>Agrega un Certificado Verificado por $270 USD</t>
  </si>
  <si>
    <t xml:space="preserve">gratis </t>
  </si>
  <si>
    <t>Comienza 2 de septiembre de 2019</t>
  </si>
  <si>
    <t>https://www.edx.org/es/course/the-science-and-practice-of-sustainable-development</t>
  </si>
  <si>
    <t>Solución de problemas y toma de decisiones</t>
  </si>
  <si>
    <t>entender las ventajas del pensamiento divergente (creativo) como una habilidad fundamental en la solución de problemas. Revisa, también, la metodología para manejar estilos participativos en la toma de decisiones asegurando la efectividad de las mismas y la aceptación por parte del personal al ser tomado en cuenta.</t>
  </si>
  <si>
    <t xml:space="preserve">Comienza 30 de mayo </t>
  </si>
  <si>
    <t>https://www.coursera.org/learn/soluciondeproblemas?ranMID=40328&amp;ranEAID=OUg*PVuFT8M&amp;ranSiteID=OUg.PVuFT8M-JdG33k_2aKICHcbF075IiQ&amp;siteID=OUg.PVuFT8M-JdG33k_2aKICHcbF075IiQ&amp;utm_content=10&amp;utm_medium=partners&amp;utm_source=linkshare&amp;utm_campaign=OUg*PVuFT8M</t>
  </si>
  <si>
    <t>Costo mensual por varios cursos (49 USD)</t>
  </si>
  <si>
    <t>Autoridad, dirección y liderazgo</t>
  </si>
  <si>
    <t>identificarás las principales responsabilidades y actividades que realiza un directivo en cualquier nivel de mando. Revisarás ejemplos que reflejan la importancia del ejercicio del liderazgo resaltando el valor del manejo adecuado de la comunicación, toma de decisiones, motivación, delegación, supervisión y coordinación del equipo de trabajo. Por otra parte, reconocerás los diferentes estilos de liderazgo y como éstos deben ser utilizados dependiendo de las particularidades de cada situación</t>
  </si>
  <si>
    <t>https://www.coursera.org/learn/autoridad?ranMID=40328&amp;ranEAID=OUg*PVuFT8M&amp;ranSiteID=OUg.PVuFT8M-ctr5GRpJTZAiwP4R6KkafA&amp;siteID=OUg.PVuFT8M-ctr5GRpJTZAiwP4R6KkafA&amp;utm_content=10&amp;utm_medium=partners&amp;utm_source=linkshare&amp;utm_campaign=OUg*PVuFT8M</t>
  </si>
  <si>
    <t>Orden y manejo del tiempo</t>
  </si>
  <si>
    <t>habilidades para fortalecer una actitud de orden y respeto por las normas y procedimientos de trabajo valorando la importancia de contar con un clima organizado en donde todo el equipo se siente cómodo y sabe dónde encontrar los materiales relacionados con el trabajo del área.</t>
  </si>
  <si>
    <t>https://www.coursera.org/learn/orden?ranMID=40328&amp;ranEAID=OUg*PVuFT8M&amp;ranSiteID=OUg.PVuFT8M-OdwVfO29xWE2L8qbuUnhIQ&amp;siteID=OUg.PVuFT8M-OdwVfO29xWE2L8qbuUnhIQ&amp;utm_content=10&amp;utm_medium=partners&amp;utm_source=linkshare&amp;utm_campaign=OUg*PVuFT8M</t>
  </si>
  <si>
    <t xml:space="preserve">Género </t>
  </si>
  <si>
    <t xml:space="preserve">Organización de los Estados Americanos OEA </t>
  </si>
  <si>
    <t>Planificación Estratégica con Enfoque de Género</t>
  </si>
  <si>
    <t>incorporación del enfoque de género en las organizaciones, a través de una planificación estratégica que incorpora transversalmente la consideración del impacto de las medidas que se desarrollan, desde una perspectiva de género.</t>
  </si>
  <si>
    <t xml:space="preserve">10 semanas </t>
  </si>
  <si>
    <t>gratis (inscribir y solicitar beca )</t>
  </si>
  <si>
    <t>Comienza Julio 29 2019</t>
  </si>
  <si>
    <t>http://portal.portaleducoas.org/es/cursos/planificaci-n-estrat-gica-enfoque-g-nero</t>
  </si>
  <si>
    <t>Demonstrate knowledge and skills for working for justice, enacting critical consciousness, and engaging and addressing issues of power and diversity.
Demonstrate knowledge of social locations, constructions, processes, and identities and the diversity within these.
Demonstrate skills in critical contextual thinking, applying multiple theories and frameworks to illuminate underlying assumptions, biases and possible opportunities, and engaging in praxis.
Demonstrate awareness of the sources of power, how to mobilize power towards positive change, and ways to challenge oppressive assumptions, biases, and prejudices.</t>
  </si>
  <si>
    <t>Diversity and Social Justice in Social Work</t>
  </si>
  <si>
    <t xml:space="preserve"> Ciencias sociales</t>
  </si>
  <si>
    <t xml:space="preserve">University of Michigan </t>
  </si>
  <si>
    <t xml:space="preserve">8 semanas </t>
  </si>
  <si>
    <t>Agrega un Certificado Verificado por $199 USD</t>
  </si>
  <si>
    <t>https://www.edx.org/es/course/diversity-and-social-justice-in-social-work-2</t>
  </si>
  <si>
    <t>https://www.edx.org/es/course/analisis-estadistico-con-excel-2</t>
  </si>
  <si>
    <t>Análisis estadístico con Excel</t>
  </si>
  <si>
    <t>Estadísticos de tendencia central, de posición, de variación y de forma
Distribución de probabilidad binomial y de probabilidad normal
Esquemas de muestreo e intervalos de confianza
Cálculo del tamaño de la muestra
Análisis de regresión y correlación simple y análisis de regresión y correlación múltiple
Pruebas de hipótesis y de Chi cuadrado
Números índice
Cálculos con la herramienta de análisis de datos de Excel y fórmulas estadísticas específicas</t>
  </si>
  <si>
    <t xml:space="preserve">Universidad Galileo </t>
  </si>
  <si>
    <t xml:space="preserve">Agrega un Certificado Verificado por $49 USD
</t>
  </si>
  <si>
    <t>Circuitos Eléctricos en Corriente Alterna</t>
  </si>
  <si>
    <t>Señales y Formas de Onda
Aritmética de Números Complejos
El modelo de Fasores
Leyes básicas de circuitos
Métodos de Análisis
Potencia en AC</t>
  </si>
  <si>
    <t>https://www.edx.org/es/course/circuitos-electricos-en-corriente-alterna-2</t>
  </si>
  <si>
    <t>Habilidades de negociación y comunicación efectiva</t>
  </si>
  <si>
    <t>Implementar las habilidades y estilos de negociación clave para llevar a cabo negociaciones efectivas y alcanzar acuerdos satisfactorios
Adoptar técnicas de comunicación que mejoren las relaciones y estimulen la cooperación entre las partes involucradas
Desarrollar el pensamiento crítico para gestionar las emociones y resolver conflictos de una manera constructiva</t>
  </si>
  <si>
    <t>https://www.edx.org/es/course/habilidades-de-negociacion-y-comunicacion-efectiva</t>
  </si>
  <si>
    <t xml:space="preserve">Agrega un Certificado Verificado por $149 USD
</t>
  </si>
  <si>
    <t>Comunicación efectiva para el líder actual</t>
  </si>
  <si>
    <t>Comprender la importancia de la comunicación en la vida de las personas y así impulsar la mejora en nuestra capacidad de socializar efectivamente
Identificar el concepto de comunicación para clarificar su importancia
Desarrollar las habilidades de comunicación: asertividad y empatía
Aplicar las habilidades de comunicación a la retroalimentación del desempeño y alcanzar los objetivos organizacionales</t>
  </si>
  <si>
    <t>https://www.edx.org/es/course/comunicacion-efectiva-para-el-lider-actual</t>
  </si>
  <si>
    <t>Liderazgo y comportamiento organizacional</t>
  </si>
  <si>
    <t>Desarrollar un estilo de liderazgo que se adapte a tus fortalezas y las necesidades de la situación
Diseñar tareas motivadoras y efectivas para ti y para otros
Comunicar tu perspectiva a otros de una manera creíble y persuasiva</t>
  </si>
  <si>
    <t>https://www.edx.org/es/course/liderazgo-y-comportamiento-organizacional-2</t>
  </si>
  <si>
    <t>Liderazgo orientado al florecimiento humano</t>
  </si>
  <si>
    <t>Identificar las oportunidades de mejora personal dentro de los cinco elementos del modelo de liderazgo para el florecimiento humano
Desarrollar las competencias que le permitirán alcanzar y optimizar resultados en su trabajo
Comprender la relación entre felicidad, liderazgo y florecimiento</t>
  </si>
  <si>
    <t>https://www.edx.org/es/course/liderazgo-orientado-al-florecimiento-humano</t>
  </si>
  <si>
    <t>Pensamiento crítico: toma de decisiones razonadas</t>
  </si>
  <si>
    <t>Identificar las teorías del conocimiento que sustentan el pensamiento crítico
Emplear una metodología para la aplicación del pensamiento crítico
Relacionar los elementos que componen las etapas del pensamiento crítico
Analizar los estándares de la práctica del pensar críticamente
Valorar la responsabilidad de perpetuar los valores intelectuales del análisis resolutorio
Distinguir los vicios de pensamiento en la toma de decisiones
Aplicación del pensamiento crítico en grupos</t>
  </si>
  <si>
    <t>https://www.edx.org/es/course/pensamiento-critico-toma-de-decisiones-razonadas</t>
  </si>
  <si>
    <t>Gestión participativa: motivación y liderazgo organizacional</t>
  </si>
  <si>
    <t>• Cuáles son los componentes de la gestión participativa
• Cómo se puede implantar la gestión participativa dentro de las organizaciones
• A diagnosticar las prácticas de gestión participativa en una empresa
• Cómo medir los resultados de estos programas de participación 
• Cómo un líder puede involucrar de forma exitosa a los empleados 
• Cómo la gestión participativa puede ayudar a desarrollar un liderazgo participativo en una organización</t>
  </si>
  <si>
    <t xml:space="preserve">Agrega un Certificado Verificado por $79 USD
</t>
  </si>
  <si>
    <t>https://www.edx.org/es/course/gestion-participativa-motivacion-y-liderazgo-organizacional</t>
  </si>
  <si>
    <t>http://oferta.senasofiaplus.edu.co/sofia-oferta/buscar-oferta-educativa.html</t>
  </si>
  <si>
    <t>SENA</t>
  </si>
  <si>
    <t xml:space="preserve">Aula Virtual del Estado Colombiano SOFIA Plus </t>
  </si>
  <si>
    <t xml:space="preserve">Analizar circuitos eléctricos de acuerdo con el método requerido </t>
  </si>
  <si>
    <t>http://oferta.senasofiaplus.edu.co/sofia-oferta/detalle-oferta.html?fm=0&amp;fc=sqXVWf0nTDg</t>
  </si>
  <si>
    <t>http://oferta.senasofiaplus.edu.co/sofia-oferta/detalle-oferta.html?fm=0&amp;fc=prP-1JlELU4</t>
  </si>
  <si>
    <t>http://oferta.senasofiaplus.edu.co/sofia-oferta/detalle-oferta.html?fm=0&amp;fc=hQwBZRzpg_4</t>
  </si>
  <si>
    <t xml:space="preserve">Mejorar el funcionamiento de máquinas y procesos, buscando su eficiencia y productividad </t>
  </si>
  <si>
    <t>Electricidad y electrónica</t>
  </si>
  <si>
    <t xml:space="preserve">Electrónica: Electrotécnica y Medidas </t>
  </si>
  <si>
    <t xml:space="preserve">Electrónica: Magnitudes, Leyes y Aplicaciones </t>
  </si>
  <si>
    <t xml:space="preserve">Aplicación de los Sensores en los Circuitos eléctricos de la Industria </t>
  </si>
  <si>
    <t>Introducción a la Propiedad Intelectual</t>
  </si>
  <si>
    <t>Ética De La Felicidad</t>
  </si>
  <si>
    <t xml:space="preserve">Se solicita mediante oficio dirigido a José Alberto López Aragón Jefe Departamento de Capacitación, con un grupo de mínimo 30 personas (solicitar antes de que termine junio para el segundo semestre)  
* Virtual 
* Presencial </t>
  </si>
  <si>
    <t>permanente Deben ser usuarios registrados como defensores del estado .</t>
  </si>
  <si>
    <t>conocimientos sobre las técnicas de comunicación escrita, verbal y no verbal, las relaciones interpersonales y la asertividad e inteligencia emocional, con el fin de que el aprendiz estimule su capacidad para comunicarse con los usuarios y el entorno sectorial de acuerdo a los planes establecidos.</t>
  </si>
  <si>
    <t xml:space="preserve">Ingeniería </t>
  </si>
  <si>
    <t xml:space="preserve">Diseño y Elaboración de Circuitos Impresos </t>
  </si>
  <si>
    <t xml:space="preserve">Implementar tarjetas electrónicas de acuerdo a las normas internacionales vigentes </t>
  </si>
  <si>
    <t>http://oferta.senasofiaplus.edu.co/sofia-oferta/detalle-oferta.html?fm=0&amp;fc=HqQsrORjyLo</t>
  </si>
  <si>
    <t xml:space="preserve">Diseño y Construcción de Tableros de Distribución </t>
  </si>
  <si>
    <t>http://oferta.senasofiaplus.edu.co/sofia-oferta/detalle-oferta.html?fm=0&amp;fc=ukXgOtB1RrY</t>
  </si>
  <si>
    <t>http://oferta.senasofiaplus.edu.co/sofia-oferta/detalle-oferta.html?fm=0&amp;fc=SF9EDkkR0-I</t>
  </si>
  <si>
    <t xml:space="preserve">Interpretación de planos para maquinaria industrial </t>
  </si>
  <si>
    <t xml:space="preserve">Realizar el prototipo del producto diseñado de acuerdo a las especificaciones técnicas </t>
  </si>
  <si>
    <t xml:space="preserve">Mecánica y Materiales </t>
  </si>
  <si>
    <t xml:space="preserve">Códigos y Normas de Soldadura </t>
  </si>
  <si>
    <t>Inspeccionar piezas, materiales y equipos con la técnica visual de acuerdo con la norma aplicable nivel I</t>
  </si>
  <si>
    <t>http://oferta.senasofiaplus.edu.co/sofia-oferta/detalle-oferta.html?fm=0&amp;fc=IMSuJFXrIVQ</t>
  </si>
  <si>
    <t xml:space="preserve">Identificación y análisis de circuitos integrados y compuertas lógicas </t>
  </si>
  <si>
    <t xml:space="preserve">Determinar el funcionamiento y las aplicaciones de los circuitos electrónicos </t>
  </si>
  <si>
    <t>http://oferta.senasofiaplus.edu.co/sofia-oferta/detalle-oferta.html?fm=0&amp;fc=hy6O73yQ32g</t>
  </si>
  <si>
    <t xml:space="preserve">Procesos </t>
  </si>
  <si>
    <t xml:space="preserve">Definir alternativas de Diseño, según necesidades y condiciones de la empresa </t>
  </si>
  <si>
    <t>http://oferta.senasofiaplus.edu.co/sofia-oferta/detalle-oferta.html?fm=0&amp;fc=vL20Eemf_q8</t>
  </si>
  <si>
    <t>Asesoría para el uso de las TIC en la formación</t>
  </si>
  <si>
    <t>Orientar Procesos formativos en la metodología a distancia con base en los planes de estudio.</t>
  </si>
  <si>
    <t>http://oferta.senasofiaplus.edu.co/sofia-oferta/detalle-oferta.html?fm=0&amp;fc=INtLob8-kIE</t>
  </si>
  <si>
    <t>Formación Tecnopedagógica En Ambientes Virtuales de Aprendizaje Blackboard 9.1</t>
  </si>
  <si>
    <t>http://oferta.senasofiaplus.edu.co/sofia-oferta/detalle-oferta.html?fm=0&amp;fc=4GnME2EJ72M</t>
  </si>
  <si>
    <t>Controles y seguridad informática</t>
  </si>
  <si>
    <t xml:space="preserve">TIC / Seguridad de la Información </t>
  </si>
  <si>
    <t>http://oferta.senasofiaplus.edu.co/sofia-oferta/detalle-oferta.html?fm=0&amp;fc=XvhTOnNfsMA</t>
  </si>
  <si>
    <t>Auditoria informática: conceptualización</t>
  </si>
  <si>
    <t>http://oferta.senasofiaplus.edu.co/sofia-oferta/detalle-oferta.html?fm=0&amp;fc=htHi-qQKPaY</t>
  </si>
  <si>
    <t>Redes y seguridad</t>
  </si>
  <si>
    <t>http://oferta.senasofiaplus.edu.co/sofia-oferta/detalle-oferta.html?fm=0&amp;fc=9CMnBjMmR6g</t>
  </si>
  <si>
    <t>Prácticas y aplicaciones de agricultura ecológica </t>
  </si>
  <si>
    <t>Buenas prácticas agrícolas </t>
  </si>
  <si>
    <t>Agro</t>
  </si>
  <si>
    <t>Mantener nutrición del suelo en correspondencia con criterios técnicos y la normatividad de la agricultura ecológica</t>
  </si>
  <si>
    <t>http://oferta.senasofiaplus.edu.co/sofia-oferta/detalle-oferta.html?fm=0&amp;fc=RlzQZsnOvkY</t>
  </si>
  <si>
    <t>http://oferta.senasofiaplus.edu.co/sofia-oferta/detalle-oferta.html?fm=0&amp;fc=tGn-iWwnJIY</t>
  </si>
  <si>
    <t xml:space="preserve">Proceso Integral de Diseño de un Producto </t>
  </si>
  <si>
    <t xml:space="preserve">Verificar la vulnerabilidad de la red contra ataques de acuerdo con las políticas de seguridad de la empresa </t>
  </si>
  <si>
    <t xml:space="preserve">Planear producción según características del sistema productivo y normas legales vigentes </t>
  </si>
  <si>
    <t xml:space="preserve">Instalar y Administrar Hardware y Software se Seguridad en la red a partir de normas Internacionales </t>
  </si>
  <si>
    <t xml:space="preserve">Entidad  </t>
  </si>
  <si>
    <t>Seminario de Actualización en Novedades tributarias para el sector público</t>
  </si>
  <si>
    <t xml:space="preserve">F &amp; C Consultores </t>
  </si>
  <si>
    <t xml:space="preserve">Presencial de costo </t>
  </si>
  <si>
    <t>Junio 13 y junio 14 de 2019</t>
  </si>
  <si>
    <t xml:space="preserve">Por persona o Grupo </t>
  </si>
  <si>
    <t xml:space="preserve">Persona </t>
  </si>
  <si>
    <t>• Actualización en resolución 30/19 de facturación electrónica
• Manejo del  impuesto sobre la renta para personas jurídicas e IVA
• Modificaciones introducidas por la ley 1943/18 ley de financiamiento en el tratamiento tributaria del impuesto sobre la renta y el manejo del IVA en las entidades y empresas públicas responsables de estos impuestos.
• Conocimientos sobre las novedades y recomendaciones para el manejo de las estampillas
• Conocimientos sobre retención en la fuente</t>
  </si>
  <si>
    <t xml:space="preserve">20 horas </t>
  </si>
  <si>
    <t>Mayo 16 y Mayo 17</t>
  </si>
  <si>
    <t>Conocimiento de Los marcos normativos contables contenidos en las resoluciones 414/ 14, 533/ 15 y 484/17</t>
  </si>
  <si>
    <t>Seminario de actualización - Pautas para el manejo de las situaciones administrativas, las causales de retiro del servicio y novedades en salarios y prestaciones sociales</t>
  </si>
  <si>
    <t>Mayo 23 y Mayo 24</t>
  </si>
  <si>
    <t>Manejo de conocimientos de Sistemas salariales y régimen prestacional de los empleados públicos en Colombia, movimientos de personal: Decreto 648/18, los efectos prestacionales de las situaciones administrativas, contenido y motivación de los actos administrativos, recomendaciones en el manejo de las causales de retiro del servicio</t>
  </si>
  <si>
    <t>Taller de Aplicación marcos normativos adoptados por la Contaduría General de la Nación (Resoluciones 414 y 484)</t>
  </si>
  <si>
    <t>Técnicas de argumentación escrita y bases gramaticales para la comprensión del texto jurídico</t>
  </si>
  <si>
    <t xml:space="preserve">Jurídico </t>
  </si>
  <si>
    <t xml:space="preserve">Economía Pública </t>
  </si>
  <si>
    <t>Mayo 09 y Mayo 10</t>
  </si>
  <si>
    <t xml:space="preserve">Manejo de Partes generales de una decisión administrativa
Aspectos gramaticales en la argumentación escrita
Narración en secuencia
Bases gramaticales para la comprensión del texto jurídico
</t>
  </si>
  <si>
    <t>Taller de MINDFULNESS para la sabiduría emocional.</t>
  </si>
  <si>
    <t>Manejo y control en la forma te relacionas con emociones como estrés, ansiedad, miedo, depresión, ira, frustración, falta de motivación o cualquier otra desde el Servicio Atención Psicológica</t>
  </si>
  <si>
    <t xml:space="preserve">Facultad de Ciencias Humanas - Universidad Nacional de Colombia </t>
  </si>
  <si>
    <t xml:space="preserve">por bimestre </t>
  </si>
  <si>
    <t>Modelo Integrado de Planeación y Gestión ¿Cómo evaluar el modelo desde la segunda línea de defensa?</t>
  </si>
  <si>
    <t>Planeación</t>
  </si>
  <si>
    <t>Brindar a los líderes de proceso de las entidades públicas conceptos e instrumentos que les permitan comprender de manera integral el Modelo, entender su funcionamiento y su aplicación, y principalmente conocer a fondo las tareas necesarias para su implementación y seguimiento. Las temáticas del seminario incluirán aspectos prácticos enfocados hacia la utilización de los resultados de FURAG, las herramientas de autodiagnóstico y la elaboración de planes de acción que permitan avanzar y monitorear el estado de avance en la implementación.</t>
  </si>
  <si>
    <t xml:space="preserve">29, 30, 31 de mayo </t>
  </si>
  <si>
    <t xml:space="preserve">Contratación </t>
  </si>
  <si>
    <t>Curso Virtual “ABC DEL SUPERVISOR E INTERVENTOR”</t>
  </si>
  <si>
    <t>capacitar a los Supervisores e Interventores de una forma didáctica y dinámica, en elementos fundamentales para ejercer el seguimiento a la ejecución contractual, desde el inicio y hasta la liquidación de la orden contractual o contrato</t>
  </si>
  <si>
    <t xml:space="preserve"> https://campus.virtual.unal.edu.co/course/view.php?id=23467</t>
  </si>
  <si>
    <t>Claves para el manejo de los convenios de la administración pública y las alianzas público – privadas -APP</t>
  </si>
  <si>
    <t>20 y 21 de junio</t>
  </si>
  <si>
    <t>Contra con los conocimeintos para el manejo de convenios, en donde consideramos pertinente realizar un estudio y análisis detallado sobre todos los tipos de convenios que pueden celebrar las entidades estatales, para que determinen y conozcan las diferencias y similitudes en cada uno de ellos y puedan escoger la modalidad más apropiada que cumpla con las disposiciones legales y necesidades de la entidad.</t>
  </si>
  <si>
    <t>Acoso laboral y comités de convivencia</t>
  </si>
  <si>
    <t>Conocer las diferentes ópticas desde las que se debe manejar el acoso laboral, iniciando desde la perspectiva legal, sicológica, preventiva, disciplinaria y constitucional, hasta los mecanismos alternativos de solución de conflictos como una respuesta eficaz del comité de convivencia laboral</t>
  </si>
  <si>
    <t>Seminario de Actualización Tributaria para el sector público</t>
  </si>
  <si>
    <t>Conocer modificaciones que trajo la Ley de financiamiento Ley 1943 de 2018 en materia de impuesto de renta en personas jurídicas, retenciones en la fuente por todo tipo de conceptos, IVA y estampillas</t>
  </si>
  <si>
    <t>13 y 14 de junio</t>
  </si>
  <si>
    <t>Programa residuos</t>
  </si>
  <si>
    <t>Gestión Ambiental</t>
  </si>
  <si>
    <t>aportar a la gestión del conocimiento, toma de conciencia, apropiación de conceptos y aplicación efectiva de los principios de conservación y desarrollo sostenible al interior de la Universidad Nacional de Colombia, basado en la norma ISO 14001:2015</t>
  </si>
  <si>
    <t>Formación basado en los requisitos técnicos de la norma ISO 14001 y los aspectos ambientales identificados en las operaciones de la Universidad Nacional de Colombia.</t>
  </si>
  <si>
    <t>Caracterización de ciudadanos</t>
  </si>
  <si>
    <t>Taller para la participación en la construcción de normas (Decreto 270 de 2016)</t>
  </si>
  <si>
    <t>Conflictos de interés y dilemas éticos</t>
  </si>
  <si>
    <t>Transparencia y acceso a la información</t>
  </si>
  <si>
    <t>Código de integridad</t>
  </si>
  <si>
    <t>Ciclo de vida de los trámites a través del SUIT (Aprobación, registro y racionalización)</t>
  </si>
  <si>
    <t>Taller de participación ciudadana en el ciclo de la gestión pública con enfoque en derechos humanos y ODS</t>
  </si>
  <si>
    <t>Taller de Manual Único de Rendición de Cuentas con enfoque en derechos humanos y ODS</t>
  </si>
  <si>
    <t>Solicitudes de acceso a la información y peticiones verbales</t>
  </si>
  <si>
    <t>presencial</t>
  </si>
  <si>
    <t>inscribirse una semana antes a la fecha fijada en el calendario de realización de la respectiva sesión de capacitación en el enlace</t>
  </si>
  <si>
    <t>31/07/2019
8:00 a 12:00 m.</t>
  </si>
  <si>
    <t>12/09/2019
8:00 a 12:00 m.</t>
  </si>
  <si>
    <t>24/09/2019
8:00 a 12:00 m.</t>
  </si>
  <si>
    <t>10/10/2019
8:00 a 112:00 m.</t>
  </si>
  <si>
    <t>25/10/2019
8:00 a 12:00 m.</t>
  </si>
  <si>
    <t>Brindar herramientas efectivas de gestión a jefes de áreas como: talento humano, control interno, planeación, administradores de trámites, servicio al ciudadano, entre otros.</t>
  </si>
  <si>
    <t>17/07/2019
8:00 a 12:00 m. y 
8/11/2019
8:00 a 12:00 m</t>
  </si>
  <si>
    <t>15/08/2019
8:00 a 12:00 m. y 
22/11/2019
8:00 a 12:00 m.</t>
  </si>
  <si>
    <t>20/09/2019
8:00 a 5:00 p.m. y
18/10/2019
8:00 a 12:00 m</t>
  </si>
  <si>
    <t>30/08/2019
8:00 a 12:00 m. Y
5/12/2019
8:00 a 12:00 m.</t>
  </si>
  <si>
    <t>Técnicas de entrevista en la organización</t>
  </si>
  <si>
    <t>Emplear conceptos y técnicas de entrevista, como instrumento de trabajo, en diferentes actividades administrativas como: selección y promoción de personal, evaluación del desempeño, definición de metas de trabajo y solución de otros problemas de personal</t>
  </si>
  <si>
    <t xml:space="preserve">a conveniencia </t>
  </si>
  <si>
    <t xml:space="preserve">Centro de Investigación en comportamiento Organizacional - CINCEL </t>
  </si>
  <si>
    <t>Dirigir y de participar más productivamente en reuniones de trabajo para obtener resultados específicos en corto tiempo</t>
  </si>
  <si>
    <t xml:space="preserve">Desde 4 horas hjasta 24 horas </t>
  </si>
  <si>
    <t>Dirección de reuniones efectivas</t>
  </si>
  <si>
    <t>Diagnóstico y pronóstico motivacional con el CMT (Cuestionario de Motivación para el Trabajo)</t>
  </si>
  <si>
    <t>Interpretar los resultados del CMT, con fines de diagnóstico motivacional y pronóstico del desempeño laboral.</t>
  </si>
  <si>
    <t xml:space="preserve">16 horas </t>
  </si>
  <si>
    <t>Aplicaciones prácticas de la teoría de la inteligencia</t>
  </si>
  <si>
    <t>Comprensión de la estructura del modelo teórico desarrollado por Guilford y utilización práctica en tareas de selección de tests de aptitud, elaboración de perfiles ocupacionales, diagnóstico y pronóstico de habilidades intelectuales, diseño de programas instruccionales, diseño de tests evaluativos</t>
  </si>
  <si>
    <t xml:space="preserve">24 horas </t>
  </si>
  <si>
    <t>Asertividad</t>
  </si>
  <si>
    <t>– Identificar el nivel de desarrollo de habilidades asociadas a la asertividad y su importancia en la comunicación.
– Identificar conjuntamente criterios y modos asertivos de expresar a otras personas en el trabajo hechos, juicios, pensamientos y sentimientos, tanto positivos como negativos.</t>
  </si>
  <si>
    <t xml:space="preserve">5 horas </t>
  </si>
  <si>
    <t>Intensidad horaria</t>
  </si>
  <si>
    <t xml:space="preserve">Curso moodle </t>
  </si>
  <si>
    <t>Comprender los fundamentos, términos y definiciones aplicados al manejo de sustancias químicas y residuos sólidos.
identificar los riesgos, características y controles operacionales aplicables para las sustancias químicas y residuos peligrosos (RESPEL) en las instalaciones de la Universidad Nacional de Colombia.
Reconocer los peligros y emplear la información sobre riesgo en sustancias químicas de acuerdo con el Sistema Globalmente Armonizado SGA.
Identificar la normatividad aplicable y requisitos para el manejo de RESPEL.
Conocer los medios de señalización, documentación y hojas de seguridad y tarjetas de emergencia.</t>
  </si>
  <si>
    <t>Comprender la dimensión del
problema de la accidentalidad vial,
los costos asociados y la
importancia de la prevención para
salvar vidas y ahorrar recursos.</t>
  </si>
  <si>
    <t>Seguridad Vial (conductores)</t>
  </si>
  <si>
    <t xml:space="preserve">Área  </t>
  </si>
  <si>
    <t xml:space="preserve">Ortografía y Redacción </t>
  </si>
  <si>
    <t>Redacción de Textos Administrativos para Funcionarios</t>
  </si>
  <si>
    <t xml:space="preserve">Redacción y Ortografía </t>
  </si>
  <si>
    <t>Actualización ISO 14001 2015</t>
  </si>
  <si>
    <t>Programas en Gestión Ambiental - Riesgo químico y residuos</t>
  </si>
  <si>
    <t xml:space="preserve">Ordenar y mejorar la interacción entre los servidores públicos y los ciudadanos </t>
  </si>
  <si>
    <t xml:space="preserve">Plan estratégico de Seguridad Vial </t>
  </si>
  <si>
    <t>Transparencia y Ética Publica</t>
  </si>
  <si>
    <t xml:space="preserve">Orienta a los servidores públicos a cumplir con tareas y actividades en función del bien común haciendo de la transparencia una herramienta esencial de este proceso </t>
  </si>
  <si>
    <t>UNAL- La Gerencia Nacional Financiera y Administrativa</t>
  </si>
  <si>
    <t xml:space="preserve">UNAL- División de Personal Administrativo Sede Bogotá </t>
  </si>
  <si>
    <t xml:space="preserve">Universidad Nacional Autónoma de México </t>
  </si>
  <si>
    <t xml:space="preserve">Electrónica </t>
  </si>
  <si>
    <t xml:space="preserve">Tecnológico de Monterrey </t>
  </si>
  <si>
    <t xml:space="preserve">Universidad Politécnica de Valencia </t>
  </si>
  <si>
    <t xml:space="preserve">Gestión de Calidad </t>
  </si>
  <si>
    <t xml:space="preserve">Planeación </t>
  </si>
  <si>
    <t xml:space="preserve">Planeación / Gestión de Calidad </t>
  </si>
  <si>
    <t>TIC / Seguridad de la Información / Gobierno Digital</t>
  </si>
  <si>
    <t xml:space="preserve">Ingeniería en Tecnologías </t>
  </si>
  <si>
    <t xml:space="preserve">Seguridad y Salud en el Trabajo </t>
  </si>
  <si>
    <t>Estructurar el plan estratégico de mercadeo de acuerdo con el comportamiento y direccionamiento organizacional.</t>
  </si>
  <si>
    <t>Estimular la capacidad de procesar información de acuerdo con las necesidades de la organización</t>
  </si>
  <si>
    <t xml:space="preserve">Docencia </t>
  </si>
  <si>
    <t>Total general</t>
  </si>
  <si>
    <t>Etiquetas de fila</t>
  </si>
  <si>
    <t xml:space="preserve">Cuenta de Área de Conocimiento </t>
  </si>
  <si>
    <t>Siglas</t>
  </si>
  <si>
    <t>ESAP</t>
  </si>
  <si>
    <t>CCB</t>
  </si>
  <si>
    <t xml:space="preserve">Compra eficiente </t>
  </si>
  <si>
    <t>DNP</t>
  </si>
  <si>
    <t>MINTIC</t>
  </si>
  <si>
    <t>OEA</t>
  </si>
  <si>
    <t xml:space="preserve">Javeriana </t>
  </si>
  <si>
    <t>The University of Queensland</t>
  </si>
  <si>
    <t xml:space="preserve">UNAM Mexico </t>
  </si>
  <si>
    <t xml:space="preserve">UPV Valencia </t>
  </si>
  <si>
    <t>UNAL</t>
  </si>
  <si>
    <t xml:space="preserve">Agencia Nal de Defensa Jurídica del Estado  </t>
  </si>
  <si>
    <t xml:space="preserve">Politécnico de Colombia </t>
  </si>
  <si>
    <t>Comienza Julio 29 2019  (inscribir y solicitar beca )</t>
  </si>
  <si>
    <t xml:space="preserve">Costo Certificado 1 </t>
  </si>
  <si>
    <t>Sin Certificado</t>
  </si>
  <si>
    <t xml:space="preserve">Sin Costo </t>
  </si>
  <si>
    <t xml:space="preserve">Sin Costo  </t>
  </si>
  <si>
    <t>https://politecnicodecolombia.edu.co/diplomados-virtuales-Sin Costo /escuela-de-informatica/programacion-en-java.html</t>
  </si>
  <si>
    <t>https://politecnicodecolombia.edu.co/diplomados-virtuales-Sin Costo /escuela-de-informatica/dise%C3%B1o-digital.html</t>
  </si>
  <si>
    <t>https://politecnicodecolombia.edu.co/diplomados-virtuales-Sin Costo /escuela-ambiental/gestion-ambiental-iso-14001-de-2015.html</t>
  </si>
  <si>
    <t>https://politecnicodecolombia.edu.co/diplomados-virtuales-Sin Costo /escuela-ambiental/gestion-de-energias-renovables.html</t>
  </si>
  <si>
    <t>https://politecnicodecolombia.edu.co/diplomados-virtuales-Sin Costo /escuela-de-talento-humano/derecho-laboral.html</t>
  </si>
  <si>
    <t>https://politecnicodecolombia.edu.co/diplomados-virtuales-Sin Costo /escuela-de-talento-humano/gestion-del-talento-humano.html</t>
  </si>
  <si>
    <t>https://politecnicodecolombia.edu.co/diplomados-virtuales-Sin Costo /escuela-de-talento-humano/gesti%C3%B3n-de-conflictos.html</t>
  </si>
  <si>
    <t>https://www.politecnicodecolombia.edu.co/diplomados-virtuales-Sin Costo /escuela-de-administracion/auditoria-de-la-calidad.html</t>
  </si>
  <si>
    <t>https://www.politecnicodecolombia.edu.co/diplomados-virtuales-Sin Costo /escuela-de-administracion/gerencia-de-la-calidad-iso-9001-de-2015.html</t>
  </si>
  <si>
    <t>https://politecnicodecolombia.edu.co/diplomados-virtuales-Sin Costo /escuela-de-administracion/interventoria-y-auditoria-de-proyectos.html</t>
  </si>
  <si>
    <t>https://www.politecnicodecolombia.edu.co/diplomados-virtuales-Sin Costo /escuela-de-administracion-2/liderazgo-y-productividad.html</t>
  </si>
  <si>
    <t>https://politecnicodecolombia.edu.co/diplomados-virtuales-Sin Costo /escuela-de-educacion/docencia-virtual.html</t>
  </si>
  <si>
    <t>https://politecnicodecolombia.edu.co/diplomados-virtuales-Sin Costo /escuela-de-educacion/gestion-educativa.html</t>
  </si>
  <si>
    <t>https://politecnicodecolombia.edu.co/diplomados-virtuales-Sin Costo /escuela-de-salud/atencion-integral-en-salud-de-las-victimas-de-violencia-sexual.html</t>
  </si>
  <si>
    <t>https://politecnicodecolombia.edu.co/diplomados-virtuales-Sin Costo /escuela-de-salud/gestion-de-la-calidad-en-salud.html</t>
  </si>
  <si>
    <t>https://politecnicodecolombia.edu.co/diplomados-virtuales-Sin Costo /escuela-de-salud/higiene-y-seguridad-industrial.html</t>
  </si>
  <si>
    <t>https://politecnicodecolombia.edu.co/diplomados-virtuales-Sin Costo /escuela-de-salud/seguridad-y-salud-en-el-trabajo.html</t>
  </si>
  <si>
    <t xml:space="preserve">Comportamental </t>
  </si>
  <si>
    <t xml:space="preserve">Competencia Especifica </t>
  </si>
  <si>
    <t xml:space="preserve">Funcional </t>
  </si>
  <si>
    <t>Gestión
documental</t>
  </si>
  <si>
    <t>Elementos conceptuales básicos de la teoría de proyectos enfocados a funcionarios y gestores públicos, así como el adecuado diligenciamiento de los formatos que hacen parte de la metodología diseñada por el DNP para la identificación, preparación y evaluación de proyectos de inversión pública</t>
  </si>
  <si>
    <t xml:space="preserve">Con costo Adicional por Certificado  </t>
  </si>
  <si>
    <t xml:space="preserve">Cuenta de Costo Certificado </t>
  </si>
  <si>
    <t>MINTIC - BID</t>
  </si>
  <si>
    <t xml:space="preserve">Virtual </t>
  </si>
  <si>
    <t xml:space="preserve">Presencial Bogotá </t>
  </si>
  <si>
    <t xml:space="preserve">Observaciones </t>
  </si>
  <si>
    <t>Agencia Nacional de Defensa Jurídica del Estado</t>
  </si>
  <si>
    <t>Departamento Nacional de Planeación</t>
  </si>
  <si>
    <t>Ministerio de Tecnologías de la Información y las Comunicaciones</t>
  </si>
  <si>
    <t>Politécnico de Colombia</t>
  </si>
  <si>
    <t>Servicio Nacional de Aprendizaje - SENA</t>
  </si>
  <si>
    <t xml:space="preserve">Cursos por Institución </t>
  </si>
  <si>
    <t>Ciencias Sociales</t>
  </si>
  <si>
    <t>Defensa Jurídica</t>
  </si>
  <si>
    <t>Electricidad y Electrónica</t>
  </si>
  <si>
    <t>Gestión Documental</t>
  </si>
  <si>
    <t xml:space="preserve">Seguridad Vial </t>
  </si>
  <si>
    <t>Diplomado Virtual en Programación en JAVA</t>
  </si>
  <si>
    <t>Diplomado Virtual en Diseño Digital</t>
  </si>
  <si>
    <t>Diplomado Virtual en Gestión del Talento Humano</t>
  </si>
  <si>
    <t>Diplomado Virtual en Interventoría y Auditoria de Proyectos</t>
  </si>
  <si>
    <t>Diplomado Virtual en Higiene y Seguridad Industrial</t>
  </si>
  <si>
    <t>Diplomado Virtual en Atención Integral en Salud de las Víctimas de Violencia Sexual</t>
  </si>
  <si>
    <t>x</t>
  </si>
  <si>
    <t>Buscador Capacitaciones Virtuales</t>
  </si>
  <si>
    <t xml:space="preserve">Costo de Certificado </t>
  </si>
  <si>
    <t>https://www.funcionpublica.gov.co/-/conozca-el-calendario-de-las-proximas-capacitaciones-en-las-politicas-de-participacion-transparencia-y-servicio-al-ciudadano?inheritRedirect=true&amp;redirect=https%3A%2F%2Fwww.funcionpublica.gov.co%2Ffuncion-publica-en-los-medios%3Fp_p_id%3Dcom_liferay_portal_search_web_portlet_SearchPortlet%26p_p_lifecycle%3D0%26p_p_state%3Dmaximized%26p_p_mode%3Dview%26_com_liferay_portal_search_web_portlet_SearchPortlet_cur%3D1%26_com_liferay_portal_search_web_portlet_SearchPortlet_mvcPath%3D%252Fsearch.jsp%26_com_liferay_portal_search_web_portlet_SearchPortlet_keywords%3DConozca%2Bel%2Bcalendario%2Bde%2Blas%2Bpr%25C3%25B3ximas%2Bcapacitaciones%26_com_liferay_portal_search_web_portlet_SearchPortlet_entryClassName%3D%26_com_liferay_portal_search_web_portlet_SearchPortlet_formDate%3D1565712897652%26_com_liferay_portal_search_web_portlet_SearchPortlet_searchPrimaryKeys%3D%26_com_liferay_portal_search_web_portlet_SearchPortlet_scope%3Deverything%26_com_liferay_portal_search_web_portlet_SearchPortlet_groupId%3D0%26_com_liferay_portal_search_web_portlet_SearchPortlet_format%3D</t>
  </si>
  <si>
    <t xml:space="preserve">Busqueda por </t>
  </si>
  <si>
    <t xml:space="preserve">Conocimiento </t>
  </si>
  <si>
    <t>Competencia</t>
  </si>
  <si>
    <t>Area de Conocimientos</t>
  </si>
  <si>
    <t xml:space="preserve">2 cartillas </t>
  </si>
  <si>
    <t xml:space="preserve">Se solicita mediante oficio dirigido al Doctor José Alberto López Aragón Jefe Departamento de Capacitación, con un grupo de mínimo 30 personas (solicitar antes que termine el mes para la siguiente vigencia)  
* Virtual 
* Presencial </t>
  </si>
  <si>
    <t xml:space="preserve">Realizar la solicitud de inscripción a las Oficinas de Personal o quien haga sus veces con listado de integrantes, posibles horarios de clase y aulas. </t>
  </si>
  <si>
    <t xml:space="preserve">Seminario Liderazgo y Relación con el Ciudadano </t>
  </si>
  <si>
    <t>Desarrollo de habilidades de los Servidores Públicos, entendiendo las Relaciones con el Ciudadano y el Liderazgo Integral, como la capacidad de autocomprensión, autogestión de sí mismo y en la movilización de otros hacia el descubrimiento de las soluciones que permitan mejorar las relaciones personales, la calidad de vida de los ciudadanos, la innovación al interior de las Instituciones Públicas, a través del Empoderamiento dentro de los Equipos de Trabajo.</t>
  </si>
  <si>
    <t>21/08/2019 al 
22/08/2019</t>
  </si>
  <si>
    <t xml:space="preserve">Fechas establecidas Plazo hasta el 20 de agosto para inscripción en la plataforma </t>
  </si>
  <si>
    <t>http://sirecec3.esap.edu.co/Cliente/Inscripcion?idCapacitacion=6022</t>
  </si>
  <si>
    <t>Solicitar via correo electronico jarumi.bedoya@esap.edu.co</t>
  </si>
  <si>
    <t>Seminario Innovación y Gestión del Conocimiento</t>
  </si>
  <si>
    <t>Cuenta con el fin de adquirir capacidades, orientadas a la solución de problemas de forma creativa y atendiendo las particularidades de las comunidades y los territorios.</t>
  </si>
  <si>
    <t>16 horas</t>
  </si>
  <si>
    <t>29/08/2019 al
 30/08/2020</t>
  </si>
  <si>
    <t xml:space="preserve">Fechas establecidas Plazo hasta el 28 de agosto para inscripción en la plataforma </t>
  </si>
  <si>
    <t>http://sirecec3.esap.edu.co/Cliente/Inscripcion?idCapacitacion=6029</t>
  </si>
  <si>
    <t>Gestión institucional y desarrollar habilidades para su aplicación en el ejercicio del día a día.</t>
  </si>
  <si>
    <t>Libre</t>
  </si>
  <si>
    <t>Conocer y actualizar procesos y procedimientos en temas como la organización y funciones del estado; gestión del empleo público y el talento humano, la gestión y desempeño institucional y la contratación pública; y así lograr buenas prácticas en la administración pública que permitan la construcción de una democracia participativa, incluyente, eficiente y transparente.</t>
  </si>
  <si>
    <t>Ofrece herramientas teóricas y conceptuales sobre áreas básicas del idioma inglés, para promover que el aprendiz interactúa con otros en idioma extranjero según estipulaciones del marco común europeo de referencia para idiomas.</t>
  </si>
  <si>
    <t xml:space="preserve">Instalar y Administrar Hardware y Software de Seguridad en la red a partir de normas Internacionales </t>
  </si>
  <si>
    <t xml:space="preserve">Inglés </t>
  </si>
  <si>
    <t xml:space="preserve">UNAM México </t>
  </si>
  <si>
    <t>identificarás las principales responsabilidades y actividades que realiza un directivo en cualquier nivel de mando. Revisarán ejemplos que reflejan la importancia del ejercicio del liderazgo resaltando el valor del manejo adecuado de la comunicación, toma de decisiones, motivación, delegación, supervisión y coordinación del equipo de trabajo. Por otra parte, reconocerás los diferentes estilos de liderazgo y cómo éstos deben ser utilizados dependiendo de las particularidades de cada situación</t>
  </si>
  <si>
    <t>• Cuáles son los componentes de la gestión participativa
• Cómo se puede implantar la gestión participativa dentro de las organizaciones
• A diagnosticar las prácticas de gestión participativa en una empresa
• Cómo medir los resultados de estos programas de participación 
• Como un líder puede involucrar de forma exitosa a los empleados 
• Cómo la gestión participativa puede ayudar a desarrollar un liderazgo participativo en una organización</t>
  </si>
  <si>
    <t xml:space="preserve">Fechas establecidas verificar en el link </t>
  </si>
  <si>
    <t>Superindustria y Comercio</t>
  </si>
  <si>
    <t>Transparencia y Ética Pública</t>
  </si>
  <si>
    <t xml:space="preserve">Coocimientos </t>
  </si>
</sst>
</file>

<file path=xl/styles.xml><?xml version="1.0" encoding="utf-8"?>
<styleSheet xmlns="http://schemas.openxmlformats.org/spreadsheetml/2006/main">
  <numFmts count="1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68">
    <font>
      <sz val="11"/>
      <color theme="1"/>
      <name val="Calibri"/>
      <family val="2"/>
    </font>
    <font>
      <sz val="11"/>
      <color indexed="8"/>
      <name val="Calibri"/>
      <family val="2"/>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indexed="8"/>
      <name val="Ancizar Sans Regular"/>
      <family val="2"/>
    </font>
    <font>
      <sz val="11"/>
      <color indexed="57"/>
      <name val="Ancizar Sans Regular"/>
      <family val="2"/>
    </font>
    <font>
      <b/>
      <sz val="11"/>
      <color indexed="8"/>
      <name val="Ancizar Sans Regular"/>
      <family val="2"/>
    </font>
    <font>
      <sz val="11"/>
      <color indexed="30"/>
      <name val="Calibri"/>
      <family val="2"/>
    </font>
    <font>
      <sz val="4"/>
      <color indexed="8"/>
      <name val="Ancizar Sans Regular"/>
      <family val="2"/>
    </font>
    <font>
      <sz val="8"/>
      <color indexed="8"/>
      <name val="Ancizar Sans Regular"/>
      <family val="2"/>
    </font>
    <font>
      <sz val="11"/>
      <color indexed="8"/>
      <name val="Ancizar sans regular"/>
      <family val="0"/>
    </font>
    <font>
      <sz val="11"/>
      <color indexed="8"/>
      <name val="Arial"/>
      <family val="2"/>
    </font>
    <font>
      <b/>
      <sz val="8"/>
      <color indexed="8"/>
      <name val="Ancizar Sans Regular"/>
      <family val="2"/>
    </font>
    <font>
      <b/>
      <sz val="20"/>
      <color indexed="8"/>
      <name val="Calibri"/>
      <family val="2"/>
    </font>
    <font>
      <sz val="12"/>
      <color indexed="8"/>
      <name val="Calibri"/>
      <family val="2"/>
    </font>
    <font>
      <sz val="8"/>
      <name val="Segoe UI"/>
      <family val="2"/>
    </font>
    <font>
      <b/>
      <sz val="1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ncizar Sans Regular"/>
      <family val="2"/>
    </font>
    <font>
      <sz val="11"/>
      <color rgb="FF3C763D"/>
      <name val="Ancizar Sans Regular"/>
      <family val="2"/>
    </font>
    <font>
      <sz val="11"/>
      <color rgb="FF0F0F0F"/>
      <name val="Ancizar Sans Regular"/>
      <family val="2"/>
    </font>
    <font>
      <sz val="11"/>
      <color rgb="FF000000"/>
      <name val="Ancizar Sans Regular"/>
      <family val="2"/>
    </font>
    <font>
      <b/>
      <sz val="11"/>
      <color theme="1"/>
      <name val="Ancizar Sans Regular"/>
      <family val="2"/>
    </font>
    <font>
      <b/>
      <sz val="11"/>
      <color rgb="FF0F0F0F"/>
      <name val="Ancizar Sans Regular"/>
      <family val="2"/>
    </font>
    <font>
      <sz val="11"/>
      <color theme="4" tint="0.39998000860214233"/>
      <name val="Calibri"/>
      <family val="2"/>
    </font>
    <font>
      <sz val="4"/>
      <color theme="1"/>
      <name val="Ancizar Sans Regular"/>
      <family val="2"/>
    </font>
    <font>
      <sz val="8"/>
      <color theme="1"/>
      <name val="Ancizar Sans Regular"/>
      <family val="2"/>
    </font>
    <font>
      <sz val="11"/>
      <color rgb="FF000000"/>
      <name val="Ancizar sans regular"/>
      <family val="0"/>
    </font>
    <font>
      <u val="single"/>
      <sz val="11"/>
      <color rgb="FF0000FF"/>
      <name val="Calibri"/>
      <family val="2"/>
    </font>
    <font>
      <sz val="11"/>
      <color rgb="FF000000"/>
      <name val="Arial"/>
      <family val="2"/>
    </font>
    <font>
      <b/>
      <sz val="8"/>
      <color theme="1"/>
      <name val="Ancizar Sans Regular"/>
      <family val="2"/>
    </font>
    <font>
      <b/>
      <sz val="8"/>
      <color rgb="FF0F0F0F"/>
      <name val="Ancizar Sans Regular"/>
      <family val="2"/>
    </font>
    <font>
      <b/>
      <sz val="20"/>
      <color theme="1"/>
      <name val="Calibri"/>
      <family val="2"/>
    </font>
    <font>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style="thin">
        <color rgb="FF000000"/>
      </left>
      <right style="thin">
        <color rgb="FF000000"/>
      </right>
      <top>
        <color indexed="63"/>
      </top>
      <bottom style="thin">
        <color rgb="FF000000"/>
      </bottom>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thin"/>
      <bottom style="thin"/>
    </border>
    <border>
      <left style="medium"/>
      <right>
        <color indexed="63"/>
      </right>
      <top>
        <color indexed="63"/>
      </top>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120">
    <xf numFmtId="0" fontId="0" fillId="0" borderId="0" xfId="0" applyFont="1" applyAlignment="1">
      <alignment/>
    </xf>
    <xf numFmtId="0" fontId="42" fillId="0" borderId="0" xfId="46" applyAlignment="1">
      <alignment/>
    </xf>
    <xf numFmtId="14" fontId="0" fillId="0" borderId="0" xfId="0" applyNumberFormat="1" applyAlignment="1">
      <alignment/>
    </xf>
    <xf numFmtId="0" fontId="52" fillId="0" borderId="0" xfId="0" applyFont="1" applyAlignment="1">
      <alignment/>
    </xf>
    <xf numFmtId="0" fontId="53" fillId="0" borderId="0" xfId="0" applyFont="1" applyAlignment="1">
      <alignment horizontal="left" vertical="center" wrapText="1" indent="1"/>
    </xf>
    <xf numFmtId="0" fontId="52" fillId="0" borderId="10" xfId="0" applyFont="1" applyBorder="1" applyAlignment="1">
      <alignment vertical="center"/>
    </xf>
    <xf numFmtId="0" fontId="52" fillId="0" borderId="11" xfId="0" applyFont="1" applyBorder="1" applyAlignment="1">
      <alignment vertical="center"/>
    </xf>
    <xf numFmtId="0" fontId="52" fillId="0" borderId="10" xfId="0" applyFont="1" applyFill="1" applyBorder="1" applyAlignment="1">
      <alignment horizontal="left" vertical="center"/>
    </xf>
    <xf numFmtId="0" fontId="54" fillId="0" borderId="10" xfId="0" applyFont="1" applyBorder="1" applyAlignment="1">
      <alignment horizontal="left" vertical="center" wrapText="1" indent="1"/>
    </xf>
    <xf numFmtId="0" fontId="52" fillId="0" borderId="10" xfId="0" applyFont="1" applyBorder="1" applyAlignment="1">
      <alignment wrapText="1"/>
    </xf>
    <xf numFmtId="0" fontId="55" fillId="0" borderId="10" xfId="0" applyFont="1" applyBorder="1" applyAlignment="1">
      <alignment horizontal="center" vertical="center"/>
    </xf>
    <xf numFmtId="0" fontId="52" fillId="0" borderId="10" xfId="0" applyFont="1" applyBorder="1" applyAlignment="1">
      <alignment horizontal="center" vertical="center"/>
    </xf>
    <xf numFmtId="0" fontId="52" fillId="0" borderId="10" xfId="0" applyFont="1" applyBorder="1" applyAlignment="1">
      <alignment horizontal="left" vertical="center" wrapText="1"/>
    </xf>
    <xf numFmtId="164" fontId="55" fillId="0" borderId="10" xfId="51" applyNumberFormat="1" applyFont="1" applyBorder="1" applyAlignment="1">
      <alignment horizontal="center" vertical="center"/>
    </xf>
    <xf numFmtId="0" fontId="56" fillId="0" borderId="10" xfId="0" applyFont="1" applyBorder="1" applyAlignment="1">
      <alignment horizontal="center" vertical="center"/>
    </xf>
    <xf numFmtId="0" fontId="57" fillId="0" borderId="10" xfId="0" applyFont="1" applyBorder="1" applyAlignment="1">
      <alignment horizontal="center" vertical="center"/>
    </xf>
    <xf numFmtId="0" fontId="57" fillId="0" borderId="10" xfId="0" applyFont="1" applyBorder="1" applyAlignment="1">
      <alignment horizontal="center" vertical="center" wrapText="1"/>
    </xf>
    <xf numFmtId="0" fontId="56" fillId="0" borderId="10" xfId="0" applyFont="1" applyBorder="1" applyAlignment="1">
      <alignment horizontal="center" vertical="center" wrapText="1"/>
    </xf>
    <xf numFmtId="0" fontId="42" fillId="0" borderId="10" xfId="46" applyBorder="1" applyAlignment="1">
      <alignment horizontal="center" vertical="center" wrapText="1"/>
    </xf>
    <xf numFmtId="0" fontId="42" fillId="0" borderId="10" xfId="46" applyBorder="1" applyAlignment="1">
      <alignment vertical="center" wrapText="1"/>
    </xf>
    <xf numFmtId="0" fontId="52" fillId="0" borderId="10" xfId="0" applyFont="1" applyFill="1" applyBorder="1" applyAlignment="1">
      <alignment horizontal="center" vertical="center"/>
    </xf>
    <xf numFmtId="0" fontId="52" fillId="0" borderId="10" xfId="0" applyFont="1" applyFill="1" applyBorder="1" applyAlignment="1">
      <alignment horizontal="left" vertical="center" wrapText="1"/>
    </xf>
    <xf numFmtId="0" fontId="42" fillId="0" borderId="10" xfId="46" applyBorder="1" applyAlignment="1">
      <alignment wrapText="1"/>
    </xf>
    <xf numFmtId="0" fontId="52" fillId="0" borderId="10" xfId="0" applyFont="1" applyBorder="1" applyAlignment="1">
      <alignment vertical="center" wrapText="1"/>
    </xf>
    <xf numFmtId="0" fontId="52" fillId="0" borderId="10" xfId="0" applyFont="1" applyFill="1" applyBorder="1" applyAlignment="1">
      <alignment horizontal="center" vertical="center" wrapText="1"/>
    </xf>
    <xf numFmtId="0" fontId="52" fillId="0" borderId="10" xfId="0" applyFont="1" applyBorder="1" applyAlignment="1">
      <alignment horizontal="center" vertical="center" wrapText="1"/>
    </xf>
    <xf numFmtId="0" fontId="52" fillId="0" borderId="10" xfId="0" applyFont="1" applyBorder="1" applyAlignment="1">
      <alignment horizontal="left" vertical="center" wrapText="1"/>
    </xf>
    <xf numFmtId="0" fontId="52" fillId="0" borderId="10" xfId="0" applyFont="1" applyBorder="1" applyAlignment="1">
      <alignment horizontal="center" vertical="center"/>
    </xf>
    <xf numFmtId="0" fontId="52" fillId="0" borderId="10" xfId="0" applyFont="1" applyBorder="1" applyAlignment="1">
      <alignment horizontal="left" vertical="center" wrapText="1"/>
    </xf>
    <xf numFmtId="0" fontId="42" fillId="0" borderId="10" xfId="46" applyBorder="1" applyAlignment="1">
      <alignment horizontal="left" vertical="center" wrapText="1"/>
    </xf>
    <xf numFmtId="0" fontId="52" fillId="0" borderId="10" xfId="0" applyFont="1" applyBorder="1" applyAlignment="1">
      <alignment horizontal="center" vertical="center"/>
    </xf>
    <xf numFmtId="0" fontId="52" fillId="0" borderId="10" xfId="0" applyFont="1" applyFill="1" applyBorder="1" applyAlignment="1">
      <alignment vertical="center" wrapText="1"/>
    </xf>
    <xf numFmtId="0" fontId="42" fillId="0" borderId="10" xfId="46" applyFill="1" applyBorder="1" applyAlignment="1">
      <alignment horizontal="center" vertical="center" wrapText="1"/>
    </xf>
    <xf numFmtId="0" fontId="52" fillId="0" borderId="10" xfId="0" applyFont="1" applyFill="1" applyBorder="1" applyAlignment="1">
      <alignment vertical="center"/>
    </xf>
    <xf numFmtId="0" fontId="0" fillId="0" borderId="10" xfId="0" applyBorder="1" applyAlignment="1">
      <alignment vertical="center" wrapText="1"/>
    </xf>
    <xf numFmtId="0" fontId="0" fillId="0" borderId="10" xfId="0" applyBorder="1" applyAlignment="1">
      <alignment vertical="center"/>
    </xf>
    <xf numFmtId="0" fontId="52" fillId="0" borderId="0" xfId="0" applyFont="1" applyAlignment="1">
      <alignment vertical="center"/>
    </xf>
    <xf numFmtId="0" fontId="42" fillId="0" borderId="10" xfId="46" applyFill="1" applyBorder="1" applyAlignment="1">
      <alignment vertical="center" wrapText="1"/>
    </xf>
    <xf numFmtId="0" fontId="0" fillId="0" borderId="10" xfId="0" applyFill="1" applyBorder="1" applyAlignment="1">
      <alignment vertical="center"/>
    </xf>
    <xf numFmtId="0" fontId="0" fillId="0" borderId="10" xfId="0" applyFill="1" applyBorder="1" applyAlignment="1">
      <alignment vertical="center" wrapText="1"/>
    </xf>
    <xf numFmtId="0" fontId="52" fillId="0" borderId="0" xfId="0" applyFont="1" applyAlignment="1">
      <alignment horizontal="center"/>
    </xf>
    <xf numFmtId="6" fontId="52" fillId="0" borderId="10" xfId="0" applyNumberFormat="1" applyFont="1" applyBorder="1" applyAlignment="1">
      <alignment vertical="center"/>
    </xf>
    <xf numFmtId="0" fontId="52" fillId="0" borderId="10" xfId="0" applyFont="1" applyBorder="1" applyAlignment="1">
      <alignment horizontal="left" vertical="center" wrapText="1"/>
    </xf>
    <xf numFmtId="3" fontId="0" fillId="0" borderId="0" xfId="0" applyNumberFormat="1" applyAlignment="1">
      <alignment/>
    </xf>
    <xf numFmtId="0" fontId="52" fillId="0" borderId="0" xfId="0" applyFont="1" applyAlignment="1">
      <alignment wrapText="1"/>
    </xf>
    <xf numFmtId="0" fontId="52" fillId="0" borderId="12" xfId="0" applyFont="1" applyBorder="1" applyAlignment="1">
      <alignment vertical="center" wrapText="1"/>
    </xf>
    <xf numFmtId="0" fontId="0" fillId="0" borderId="0" xfId="0" applyAlignment="1">
      <alignment/>
    </xf>
    <xf numFmtId="0" fontId="0" fillId="0" borderId="0" xfId="0" applyNumberFormat="1" applyAlignment="1">
      <alignment/>
    </xf>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14" borderId="0" xfId="0" applyFill="1" applyAlignment="1">
      <alignment/>
    </xf>
    <xf numFmtId="0" fontId="56" fillId="0" borderId="13" xfId="0" applyFont="1" applyBorder="1" applyAlignment="1">
      <alignment horizontal="center" vertical="center" wrapText="1"/>
    </xf>
    <xf numFmtId="0" fontId="52" fillId="0" borderId="10" xfId="0" applyFont="1" applyBorder="1" applyAlignment="1">
      <alignment/>
    </xf>
    <xf numFmtId="0" fontId="0" fillId="0" borderId="0" xfId="0" applyAlignment="1">
      <alignment wrapText="1"/>
    </xf>
    <xf numFmtId="0" fontId="51" fillId="14" borderId="0" xfId="0" applyFont="1" applyFill="1" applyAlignment="1">
      <alignment/>
    </xf>
    <xf numFmtId="0" fontId="0" fillId="0" borderId="10" xfId="0" applyFill="1" applyBorder="1" applyAlignment="1">
      <alignment horizontal="center" vertical="center"/>
    </xf>
    <xf numFmtId="0" fontId="0" fillId="14" borderId="10" xfId="0" applyFill="1" applyBorder="1" applyAlignment="1">
      <alignment horizontal="center" vertical="center" wrapText="1"/>
    </xf>
    <xf numFmtId="0" fontId="58" fillId="14" borderId="0" xfId="0" applyFont="1" applyFill="1" applyAlignment="1">
      <alignment/>
    </xf>
    <xf numFmtId="0" fontId="58" fillId="0" borderId="0" xfId="0" applyFont="1" applyAlignment="1">
      <alignment/>
    </xf>
    <xf numFmtId="0" fontId="59" fillId="0" borderId="10" xfId="0" applyFont="1" applyBorder="1" applyAlignment="1">
      <alignment horizontal="center" vertical="center" wrapText="1"/>
    </xf>
    <xf numFmtId="0" fontId="59" fillId="0" borderId="10" xfId="0" applyFont="1" applyFill="1" applyBorder="1" applyAlignment="1">
      <alignment horizontal="center" vertical="center" wrapText="1"/>
    </xf>
    <xf numFmtId="0" fontId="42" fillId="14" borderId="10" xfId="46" applyFill="1" applyBorder="1" applyAlignment="1">
      <alignment horizontal="center" vertical="center" wrapText="1"/>
    </xf>
    <xf numFmtId="0" fontId="52" fillId="0" borderId="0" xfId="0" applyFont="1" applyBorder="1" applyAlignment="1">
      <alignment/>
    </xf>
    <xf numFmtId="0" fontId="56" fillId="0" borderId="13" xfId="0" applyFont="1" applyBorder="1" applyAlignment="1">
      <alignment horizontal="center" vertical="center" wrapText="1"/>
    </xf>
    <xf numFmtId="0" fontId="60" fillId="0" borderId="10" xfId="0" applyFont="1" applyFill="1" applyBorder="1" applyAlignment="1">
      <alignment horizontal="center" vertical="center"/>
    </xf>
    <xf numFmtId="0" fontId="61" fillId="0" borderId="14" xfId="0" applyFont="1" applyBorder="1" applyAlignment="1">
      <alignment horizontal="center" vertical="center" wrapText="1"/>
    </xf>
    <xf numFmtId="0" fontId="61" fillId="0" borderId="14" xfId="0" applyFont="1" applyBorder="1" applyAlignment="1">
      <alignment horizontal="left" vertical="center" wrapText="1"/>
    </xf>
    <xf numFmtId="0" fontId="62" fillId="0" borderId="15" xfId="0" applyFont="1" applyBorder="1" applyAlignment="1">
      <alignment horizontal="center" vertical="center" wrapText="1"/>
    </xf>
    <xf numFmtId="0" fontId="61" fillId="0" borderId="14" xfId="0" applyFont="1" applyBorder="1" applyAlignment="1">
      <alignment vertical="center" wrapText="1"/>
    </xf>
    <xf numFmtId="0" fontId="62" fillId="0" borderId="15" xfId="0" applyFont="1" applyBorder="1" applyAlignment="1">
      <alignment vertical="center" wrapText="1"/>
    </xf>
    <xf numFmtId="0" fontId="63" fillId="0" borderId="14" xfId="0" applyFont="1" applyBorder="1" applyAlignment="1">
      <alignment horizontal="center" vertical="center" wrapText="1"/>
    </xf>
    <xf numFmtId="0" fontId="63" fillId="0" borderId="15" xfId="0" applyFont="1" applyBorder="1" applyAlignment="1">
      <alignment horizontal="center" vertical="center" wrapText="1"/>
    </xf>
    <xf numFmtId="0" fontId="63" fillId="0" borderId="14" xfId="0" applyFont="1" applyBorder="1" applyAlignment="1">
      <alignment vertical="center" wrapText="1"/>
    </xf>
    <xf numFmtId="0" fontId="63" fillId="0" borderId="14" xfId="0" applyFont="1" applyBorder="1" applyAlignment="1">
      <alignment horizontal="left" vertical="center" wrapText="1"/>
    </xf>
    <xf numFmtId="0" fontId="62" fillId="0" borderId="15" xfId="0" applyFont="1" applyBorder="1" applyAlignment="1">
      <alignment wrapText="1"/>
    </xf>
    <xf numFmtId="0" fontId="61" fillId="0" borderId="14" xfId="0" applyFont="1" applyBorder="1" applyAlignment="1">
      <alignment wrapText="1"/>
    </xf>
    <xf numFmtId="0" fontId="0" fillId="0" borderId="14" xfId="0" applyFont="1" applyBorder="1" applyAlignment="1">
      <alignment vertical="center" wrapText="1"/>
    </xf>
    <xf numFmtId="0" fontId="62" fillId="0" borderId="15" xfId="0" applyFont="1" applyBorder="1" applyAlignment="1">
      <alignment horizontal="left" vertical="center" wrapText="1"/>
    </xf>
    <xf numFmtId="0" fontId="61" fillId="0" borderId="15" xfId="0" applyFont="1" applyBorder="1" applyAlignment="1">
      <alignment vertical="center" wrapText="1"/>
    </xf>
    <xf numFmtId="0" fontId="61" fillId="0" borderId="16" xfId="0" applyFont="1" applyBorder="1" applyAlignment="1">
      <alignment horizontal="center" vertical="center" wrapText="1"/>
    </xf>
    <xf numFmtId="0" fontId="63" fillId="0" borderId="14" xfId="0" applyFont="1" applyBorder="1" applyAlignment="1">
      <alignment wrapText="1"/>
    </xf>
    <xf numFmtId="164" fontId="61" fillId="0" borderId="14" xfId="0" applyNumberFormat="1" applyFont="1" applyBorder="1" applyAlignment="1">
      <alignment horizontal="center" vertical="center" wrapText="1"/>
    </xf>
    <xf numFmtId="0" fontId="64" fillId="0" borderId="10" xfId="0" applyFont="1" applyBorder="1" applyAlignment="1">
      <alignment horizontal="center" vertical="center" wrapText="1"/>
    </xf>
    <xf numFmtId="0" fontId="65" fillId="0" borderId="10" xfId="0" applyFont="1" applyBorder="1" applyAlignment="1">
      <alignment horizontal="center" vertical="center" wrapText="1"/>
    </xf>
    <xf numFmtId="0" fontId="64" fillId="0" borderId="13" xfId="0" applyFont="1" applyBorder="1" applyAlignment="1">
      <alignment horizontal="center" vertical="center" wrapText="1"/>
    </xf>
    <xf numFmtId="0" fontId="58" fillId="14" borderId="17" xfId="0" applyFont="1" applyFill="1" applyBorder="1" applyAlignment="1">
      <alignment/>
    </xf>
    <xf numFmtId="0" fontId="0" fillId="14" borderId="0" xfId="0" applyFill="1" applyBorder="1" applyAlignment="1">
      <alignment/>
    </xf>
    <xf numFmtId="0" fontId="0" fillId="14" borderId="18" xfId="0" applyFill="1" applyBorder="1" applyAlignment="1">
      <alignment/>
    </xf>
    <xf numFmtId="0" fontId="51" fillId="14" borderId="0" xfId="0" applyFont="1" applyFill="1" applyBorder="1" applyAlignment="1">
      <alignment/>
    </xf>
    <xf numFmtId="0" fontId="58" fillId="14" borderId="0" xfId="0" applyFont="1" applyFill="1" applyBorder="1" applyAlignment="1">
      <alignment/>
    </xf>
    <xf numFmtId="0" fontId="58" fillId="14" borderId="18" xfId="0" applyFont="1" applyFill="1" applyBorder="1" applyAlignment="1">
      <alignment/>
    </xf>
    <xf numFmtId="0" fontId="57" fillId="0" borderId="19" xfId="0" applyFont="1" applyBorder="1" applyAlignment="1">
      <alignment horizontal="center" vertical="center" wrapText="1"/>
    </xf>
    <xf numFmtId="0" fontId="0" fillId="14" borderId="19" xfId="0" applyFill="1" applyBorder="1" applyAlignment="1">
      <alignment horizontal="center" vertical="center" wrapText="1"/>
    </xf>
    <xf numFmtId="0" fontId="58" fillId="14" borderId="20" xfId="0" applyFont="1" applyFill="1" applyBorder="1" applyAlignment="1">
      <alignment/>
    </xf>
    <xf numFmtId="0" fontId="0" fillId="14" borderId="21" xfId="0" applyFill="1" applyBorder="1" applyAlignment="1">
      <alignment horizontal="center" vertical="center" wrapText="1"/>
    </xf>
    <xf numFmtId="0" fontId="42" fillId="14" borderId="21" xfId="46" applyFill="1" applyBorder="1" applyAlignment="1">
      <alignment horizontal="center" vertical="center" wrapText="1"/>
    </xf>
    <xf numFmtId="0" fontId="0" fillId="14" borderId="22" xfId="0" applyFill="1" applyBorder="1" applyAlignment="1">
      <alignment horizontal="center" vertical="center" wrapText="1"/>
    </xf>
    <xf numFmtId="0" fontId="66" fillId="2" borderId="23" xfId="0" applyFont="1" applyFill="1" applyBorder="1" applyAlignment="1">
      <alignment horizontal="center" vertical="center"/>
    </xf>
    <xf numFmtId="0" fontId="66" fillId="2" borderId="24" xfId="0" applyFont="1" applyFill="1" applyBorder="1" applyAlignment="1">
      <alignment horizontal="center" vertical="center"/>
    </xf>
    <xf numFmtId="0" fontId="66" fillId="2" borderId="25" xfId="0" applyFont="1" applyFill="1" applyBorder="1" applyAlignment="1">
      <alignment horizontal="center" vertical="center"/>
    </xf>
    <xf numFmtId="0" fontId="66" fillId="2" borderId="17" xfId="0" applyFont="1" applyFill="1" applyBorder="1" applyAlignment="1">
      <alignment horizontal="center" vertical="center"/>
    </xf>
    <xf numFmtId="0" fontId="66" fillId="2" borderId="0" xfId="0" applyFont="1" applyFill="1" applyBorder="1" applyAlignment="1">
      <alignment horizontal="center" vertical="center"/>
    </xf>
    <xf numFmtId="0" fontId="66" fillId="2" borderId="18" xfId="0" applyFont="1" applyFill="1" applyBorder="1" applyAlignment="1">
      <alignment horizontal="center" vertical="center"/>
    </xf>
    <xf numFmtId="0" fontId="56" fillId="0" borderId="13" xfId="0" applyFont="1" applyBorder="1" applyAlignment="1">
      <alignment horizontal="center" vertical="center" wrapText="1"/>
    </xf>
    <xf numFmtId="0" fontId="56" fillId="0" borderId="26" xfId="0" applyFont="1" applyBorder="1" applyAlignment="1">
      <alignment horizontal="center" vertical="center" wrapText="1"/>
    </xf>
    <xf numFmtId="0" fontId="56" fillId="0" borderId="27" xfId="0" applyFont="1" applyBorder="1" applyAlignment="1">
      <alignment horizontal="center" vertical="center" wrapText="1"/>
    </xf>
    <xf numFmtId="0" fontId="67" fillId="0" borderId="13" xfId="0" applyFont="1" applyFill="1" applyBorder="1" applyAlignment="1">
      <alignment horizontal="center"/>
    </xf>
    <xf numFmtId="0" fontId="67" fillId="0" borderId="26" xfId="0" applyFont="1" applyFill="1" applyBorder="1" applyAlignment="1">
      <alignment horizontal="center"/>
    </xf>
    <xf numFmtId="0" fontId="67" fillId="0" borderId="27" xfId="0" applyFont="1" applyFill="1" applyBorder="1" applyAlignment="1">
      <alignment horizontal="center"/>
    </xf>
    <xf numFmtId="0" fontId="56" fillId="0" borderId="11" xfId="0" applyFont="1" applyBorder="1" applyAlignment="1">
      <alignment horizontal="center" vertical="center" wrapText="1"/>
    </xf>
    <xf numFmtId="0" fontId="56" fillId="0" borderId="12" xfId="0" applyFont="1" applyBorder="1" applyAlignment="1">
      <alignment horizontal="center" vertical="center" wrapText="1"/>
    </xf>
    <xf numFmtId="0" fontId="66" fillId="2" borderId="0" xfId="0" applyFont="1" applyFill="1" applyAlignment="1">
      <alignment horizontal="center" vertical="center"/>
    </xf>
    <xf numFmtId="0" fontId="67" fillId="0" borderId="13" xfId="0" applyFont="1" applyFill="1" applyBorder="1" applyAlignment="1" applyProtection="1">
      <alignment horizontal="center"/>
      <protection locked="0"/>
    </xf>
    <xf numFmtId="0" fontId="67" fillId="0" borderId="26" xfId="0" applyFont="1" applyFill="1" applyBorder="1" applyAlignment="1" applyProtection="1">
      <alignment horizontal="center"/>
      <protection locked="0"/>
    </xf>
    <xf numFmtId="0" fontId="67" fillId="0" borderId="27" xfId="0" applyFont="1" applyFill="1" applyBorder="1" applyAlignment="1" applyProtection="1">
      <alignment horizontal="center"/>
      <protection locked="0"/>
    </xf>
    <xf numFmtId="0" fontId="52" fillId="0" borderId="10" xfId="0" applyFont="1" applyBorder="1" applyAlignment="1">
      <alignment horizontal="center"/>
    </xf>
    <xf numFmtId="0" fontId="52" fillId="0" borderId="10" xfId="0" applyFont="1" applyBorder="1" applyAlignment="1">
      <alignment horizontal="left" vertical="center"/>
    </xf>
    <xf numFmtId="0" fontId="52" fillId="0" borderId="10" xfId="0" applyFont="1" applyBorder="1" applyAlignment="1">
      <alignment horizontal="left" vertical="center" wrapText="1"/>
    </xf>
    <xf numFmtId="0" fontId="42" fillId="0" borderId="10" xfId="46"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[0]Estadisticas !Tabla dinámica3</c:name>
  </c:pivotSource>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Instituciones </a:t>
            </a:r>
          </a:p>
        </c:rich>
      </c:tx>
      <c:layout>
        <c:manualLayout>
          <c:xMode val="factor"/>
          <c:yMode val="factor"/>
          <c:x val="-0.00225"/>
          <c:y val="0.03925"/>
        </c:manualLayout>
      </c:layout>
      <c:spPr>
        <a:noFill/>
        <a:ln w="3175">
          <a:noFill/>
        </a:ln>
      </c:spPr>
    </c:title>
    <c:plotArea>
      <c:layout/>
      <c:barChart>
        <c:barDir val="col"/>
        <c:grouping val="clustered"/>
        <c:varyColors val="0"/>
        <c:ser>
          <c:idx val="0"/>
          <c:order val="0"/>
          <c:tx>
            <c:v>Cuenta de Área de Conocimiento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Lit>
              <c:ptCount val="19"/>
              <c:pt idx="0">
                <c:v>CCB</c:v>
              </c:pt>
              <c:pt idx="1">
                <c:v>Compra eficiente </c:v>
              </c:pt>
              <c:pt idx="2">
                <c:v>Departamento de la Función Pública </c:v>
              </c:pt>
              <c:pt idx="3">
                <c:v>DNP</c:v>
              </c:pt>
              <c:pt idx="4">
                <c:v>ESAP</c:v>
              </c:pt>
              <c:pt idx="5">
                <c:v>Javeriana </c:v>
              </c:pt>
              <c:pt idx="6">
                <c:v>MINTIC</c:v>
              </c:pt>
              <c:pt idx="7">
                <c:v>OEA</c:v>
              </c:pt>
              <c:pt idx="8">
                <c:v>Politécnico de Colombia </c:v>
              </c:pt>
              <c:pt idx="9">
                <c:v>SENA</c:v>
              </c:pt>
              <c:pt idx="10">
                <c:v>Tecnológico de Monterrey </c:v>
              </c:pt>
              <c:pt idx="11">
                <c:v>The University of Queensland</c:v>
              </c:pt>
              <c:pt idx="12">
                <c:v>UNAL</c:v>
              </c:pt>
              <c:pt idx="13">
                <c:v>UNAM Mexico </c:v>
              </c:pt>
              <c:pt idx="14">
                <c:v>Universidad Galileo </c:v>
              </c:pt>
              <c:pt idx="15">
                <c:v>University of Michigan </c:v>
              </c:pt>
              <c:pt idx="16">
                <c:v>UPV Valencia </c:v>
              </c:pt>
              <c:pt idx="17">
                <c:v>Agencia Nal de Defensa Jurídica del Estado  </c:v>
              </c:pt>
              <c:pt idx="18">
                <c:v>Total general</c:v>
              </c:pt>
            </c:strLit>
          </c:cat>
          <c:val>
            <c:numLit>
              <c:ptCount val="19"/>
              <c:pt idx="0">
                <c:v>1</c:v>
              </c:pt>
              <c:pt idx="1">
                <c:v>1</c:v>
              </c:pt>
              <c:pt idx="2">
                <c:v>3</c:v>
              </c:pt>
              <c:pt idx="3">
                <c:v>1</c:v>
              </c:pt>
              <c:pt idx="4">
                <c:v>18</c:v>
              </c:pt>
              <c:pt idx="5">
                <c:v>4</c:v>
              </c:pt>
              <c:pt idx="6">
                <c:v>1</c:v>
              </c:pt>
              <c:pt idx="7">
                <c:v>1</c:v>
              </c:pt>
              <c:pt idx="8">
                <c:v>17</c:v>
              </c:pt>
              <c:pt idx="9">
                <c:v>40</c:v>
              </c:pt>
              <c:pt idx="10">
                <c:v>5</c:v>
              </c:pt>
              <c:pt idx="11">
                <c:v>1</c:v>
              </c:pt>
              <c:pt idx="12">
                <c:v>8</c:v>
              </c:pt>
              <c:pt idx="13">
                <c:v>1</c:v>
              </c:pt>
              <c:pt idx="14">
                <c:v>2</c:v>
              </c:pt>
              <c:pt idx="15">
                <c:v>1</c:v>
              </c:pt>
              <c:pt idx="16">
                <c:v>1</c:v>
              </c:pt>
              <c:pt idx="17">
                <c:v>1</c:v>
              </c:pt>
              <c:pt idx="18">
                <c:v>107</c:v>
              </c:pt>
            </c:numLit>
          </c:val>
        </c:ser>
        <c:axId val="18544471"/>
        <c:axId val="32682512"/>
      </c:barChart>
      <c:catAx>
        <c:axId val="18544471"/>
        <c:scaling>
          <c:orientation val="minMax"/>
        </c:scaling>
        <c:axPos val="b"/>
        <c:delete val="0"/>
        <c:numFmt formatCode="General"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2682512"/>
        <c:crosses val="autoZero"/>
        <c:auto val="0"/>
        <c:lblOffset val="100"/>
        <c:tickLblSkip val="1"/>
        <c:noMultiLvlLbl val="0"/>
      </c:catAx>
      <c:valAx>
        <c:axId val="3268251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54447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[0]Estadisticas !Tabla dinámica4</c:name>
  </c:pivotSource>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Área de Conocimientos </a:t>
            </a:r>
          </a:p>
        </c:rich>
      </c:tx>
      <c:layout>
        <c:manualLayout>
          <c:xMode val="factor"/>
          <c:yMode val="factor"/>
          <c:x val="-0.00125"/>
          <c:y val="0.0315"/>
        </c:manualLayout>
      </c:layout>
      <c:spPr>
        <a:noFill/>
        <a:ln w="3175">
          <a:noFill/>
        </a:ln>
      </c:spPr>
    </c:title>
    <c:plotArea>
      <c:layout/>
      <c:barChart>
        <c:barDir val="col"/>
        <c:grouping val="clustered"/>
        <c:varyColors val="0"/>
        <c:ser>
          <c:idx val="0"/>
          <c:order val="0"/>
          <c:tx>
            <c:v>Cuenta de Área de Conocimiento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Lit>
              <c:ptCount val="26"/>
              <c:pt idx="0">
                <c:v>Administración </c:v>
              </c:pt>
              <c:pt idx="1">
                <c:v>Agro</c:v>
              </c:pt>
              <c:pt idx="2">
                <c:v>Defensa Jurídica</c:v>
              </c:pt>
              <c:pt idx="3">
                <c:v>Derechos Humanos </c:v>
              </c:pt>
              <c:pt idx="4">
                <c:v>Diseño </c:v>
              </c:pt>
              <c:pt idx="5">
                <c:v>Docencia </c:v>
              </c:pt>
              <c:pt idx="6">
                <c:v>Electricidad y Electrónica</c:v>
              </c:pt>
              <c:pt idx="7">
                <c:v>Electrónica </c:v>
              </c:pt>
              <c:pt idx="8">
                <c:v>Género </c:v>
              </c:pt>
              <c:pt idx="9">
                <c:v>Gestión Ambiental</c:v>
              </c:pt>
              <c:pt idx="10">
                <c:v>Gestión de Calidad </c:v>
              </c:pt>
              <c:pt idx="11">
                <c:v>Gestión Documental</c:v>
              </c:pt>
              <c:pt idx="12">
                <c:v>Gestión Presupuestal</c:v>
              </c:pt>
              <c:pt idx="13">
                <c:v>Gestión Presupuestal </c:v>
              </c:pt>
              <c:pt idx="14">
                <c:v>Ingeniería en Tecnologías </c:v>
              </c:pt>
              <c:pt idx="15">
                <c:v>Mecánica y Materiales </c:v>
              </c:pt>
              <c:pt idx="16">
                <c:v>Ortografía y Redacción </c:v>
              </c:pt>
              <c:pt idx="17">
                <c:v>Planeación </c:v>
              </c:pt>
              <c:pt idx="18">
                <c:v>Planeación / Gestión de Calidad </c:v>
              </c:pt>
              <c:pt idx="19">
                <c:v>Salud </c:v>
              </c:pt>
              <c:pt idx="20">
                <c:v>Seguridad y Salud en el Trabajo </c:v>
              </c:pt>
              <c:pt idx="21">
                <c:v>Servicio al Ciudadano</c:v>
              </c:pt>
              <c:pt idx="22">
                <c:v>Talento Humano </c:v>
              </c:pt>
              <c:pt idx="23">
                <c:v>TIC / Seguridad de la Información </c:v>
              </c:pt>
              <c:pt idx="24">
                <c:v>TIC / Seguridad de la Información / Gobierno Digital</c:v>
              </c:pt>
              <c:pt idx="25">
                <c:v>Total general</c:v>
              </c:pt>
            </c:strLit>
          </c:cat>
          <c:val>
            <c:numLit>
              <c:ptCount val="26"/>
              <c:pt idx="0">
                <c:v>6</c:v>
              </c:pt>
              <c:pt idx="1">
                <c:v>2</c:v>
              </c:pt>
              <c:pt idx="2">
                <c:v>1</c:v>
              </c:pt>
              <c:pt idx="3">
                <c:v>1</c:v>
              </c:pt>
              <c:pt idx="4">
                <c:v>1</c:v>
              </c:pt>
              <c:pt idx="5">
                <c:v>4</c:v>
              </c:pt>
              <c:pt idx="6">
                <c:v>5</c:v>
              </c:pt>
              <c:pt idx="7">
                <c:v>1</c:v>
              </c:pt>
              <c:pt idx="8">
                <c:v>3</c:v>
              </c:pt>
              <c:pt idx="9">
                <c:v>6</c:v>
              </c:pt>
              <c:pt idx="10">
                <c:v>5</c:v>
              </c:pt>
              <c:pt idx="11">
                <c:v>2</c:v>
              </c:pt>
              <c:pt idx="12">
                <c:v>4</c:v>
              </c:pt>
              <c:pt idx="13">
                <c:v>2</c:v>
              </c:pt>
              <c:pt idx="14">
                <c:v>2</c:v>
              </c:pt>
              <c:pt idx="15">
                <c:v>3</c:v>
              </c:pt>
              <c:pt idx="16">
                <c:v>1</c:v>
              </c:pt>
              <c:pt idx="17">
                <c:v>8</c:v>
              </c:pt>
              <c:pt idx="18">
                <c:v>1</c:v>
              </c:pt>
              <c:pt idx="19">
                <c:v>1</c:v>
              </c:pt>
              <c:pt idx="20">
                <c:v>3</c:v>
              </c:pt>
              <c:pt idx="21">
                <c:v>8</c:v>
              </c:pt>
              <c:pt idx="22">
                <c:v>34</c:v>
              </c:pt>
              <c:pt idx="23">
                <c:v>3</c:v>
              </c:pt>
              <c:pt idx="24">
                <c:v>1</c:v>
              </c:pt>
              <c:pt idx="25">
                <c:v>108</c:v>
              </c:pt>
            </c:numLit>
          </c:val>
        </c:ser>
        <c:axId val="25707153"/>
        <c:axId val="30037786"/>
      </c:barChart>
      <c:catAx>
        <c:axId val="25707153"/>
        <c:scaling>
          <c:orientation val="minMax"/>
        </c:scaling>
        <c:axPos val="b"/>
        <c:delete val="0"/>
        <c:numFmt formatCode="General"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0037786"/>
        <c:crosses val="autoZero"/>
        <c:auto val="0"/>
        <c:lblOffset val="100"/>
        <c:tickLblSkip val="1"/>
        <c:noMultiLvlLbl val="0"/>
      </c:catAx>
      <c:valAx>
        <c:axId val="3003778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70715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Costo de la inscripción </a:t>
            </a:r>
          </a:p>
        </c:rich>
      </c:tx>
      <c:layout>
        <c:manualLayout>
          <c:xMode val="factor"/>
          <c:yMode val="factor"/>
          <c:x val="-0.00175"/>
          <c:y val="-0.01075"/>
        </c:manualLayout>
      </c:layout>
      <c:spPr>
        <a:noFill/>
        <a:ln w="3175">
          <a:noFill/>
        </a:ln>
      </c:spPr>
    </c:title>
    <c:plotArea>
      <c:layout>
        <c:manualLayout>
          <c:xMode val="edge"/>
          <c:yMode val="edge"/>
          <c:x val="0.0045"/>
          <c:y val="0.143"/>
          <c:w val="0.97725"/>
          <c:h val="0.86125"/>
        </c:manualLayout>
      </c:layout>
      <c:barChart>
        <c:barDir val="col"/>
        <c:grouping val="clustered"/>
        <c:varyColors val="0"/>
        <c:ser>
          <c:idx val="0"/>
          <c:order val="0"/>
          <c:tx>
            <c:v>Cuenta de Área de Conocimiento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Lit>
              <c:ptCount val="2"/>
              <c:pt idx="0">
                <c:v>Sin Costo </c:v>
              </c:pt>
              <c:pt idx="1">
                <c:v>Total general</c:v>
              </c:pt>
            </c:strLit>
          </c:cat>
          <c:val>
            <c:numLit>
              <c:ptCount val="2"/>
              <c:pt idx="0">
                <c:v>124</c:v>
              </c:pt>
              <c:pt idx="1">
                <c:v>124</c:v>
              </c:pt>
            </c:numLit>
          </c:val>
        </c:ser>
        <c:axId val="1904619"/>
        <c:axId val="17141572"/>
      </c:barChart>
      <c:catAx>
        <c:axId val="1904619"/>
        <c:scaling>
          <c:orientation val="minMax"/>
        </c:scaling>
        <c:axPos val="b"/>
        <c:delete val="0"/>
        <c:numFmt formatCode="General" sourceLinked="0"/>
        <c:majorTickMark val="out"/>
        <c:minorTickMark val="none"/>
        <c:tickLblPos val="nextTo"/>
        <c:spPr>
          <a:ln w="3175">
            <a:solidFill>
              <a:srgbClr val="808080"/>
            </a:solidFill>
          </a:ln>
        </c:spPr>
        <c:crossAx val="17141572"/>
        <c:crosses val="autoZero"/>
        <c:auto val="1"/>
        <c:lblOffset val="100"/>
        <c:tickLblSkip val="1"/>
        <c:noMultiLvlLbl val="0"/>
      </c:catAx>
      <c:valAx>
        <c:axId val="1714157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0461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Costo de los certificados </a:t>
            </a:r>
          </a:p>
        </c:rich>
      </c:tx>
      <c:layout>
        <c:manualLayout>
          <c:xMode val="factor"/>
          <c:yMode val="factor"/>
          <c:x val="-0.00175"/>
          <c:y val="-0.0075"/>
        </c:manualLayout>
      </c:layout>
      <c:spPr>
        <a:noFill/>
        <a:ln w="3175">
          <a:noFill/>
        </a:ln>
      </c:spPr>
    </c:title>
    <c:plotArea>
      <c:layout>
        <c:manualLayout>
          <c:xMode val="edge"/>
          <c:yMode val="edge"/>
          <c:x val="0.0045"/>
          <c:y val="0.15025"/>
          <c:w val="0.97675"/>
          <c:h val="0.85825"/>
        </c:manualLayout>
      </c:layout>
      <c:barChart>
        <c:barDir val="col"/>
        <c:grouping val="clustered"/>
        <c:varyColors val="0"/>
        <c:ser>
          <c:idx val="0"/>
          <c:order val="0"/>
          <c:tx>
            <c:v>Cuenta de Área de Conocimiento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Lit>
              <c:ptCount val="4"/>
              <c:pt idx="0">
                <c:v>Sin Certificado</c:v>
              </c:pt>
              <c:pt idx="1">
                <c:v>Sin Costo </c:v>
              </c:pt>
              <c:pt idx="2">
                <c:v>Con costo Adicional por Certificado  </c:v>
              </c:pt>
              <c:pt idx="3">
                <c:v>Total general</c:v>
              </c:pt>
            </c:strLit>
          </c:cat>
          <c:val>
            <c:numLit>
              <c:ptCount val="4"/>
              <c:pt idx="0">
                <c:v>6</c:v>
              </c:pt>
              <c:pt idx="1">
                <c:v>83</c:v>
              </c:pt>
              <c:pt idx="2">
                <c:v>35</c:v>
              </c:pt>
              <c:pt idx="3">
                <c:v>124</c:v>
              </c:pt>
            </c:numLit>
          </c:val>
        </c:ser>
        <c:axId val="20056421"/>
        <c:axId val="46290062"/>
      </c:barChart>
      <c:catAx>
        <c:axId val="20056421"/>
        <c:scaling>
          <c:orientation val="minMax"/>
        </c:scaling>
        <c:axPos val="b"/>
        <c:delete val="0"/>
        <c:numFmt formatCode="General" sourceLinked="0"/>
        <c:majorTickMark val="out"/>
        <c:minorTickMark val="none"/>
        <c:tickLblPos val="nextTo"/>
        <c:spPr>
          <a:ln w="3175">
            <a:solidFill>
              <a:srgbClr val="808080"/>
            </a:solidFill>
          </a:ln>
        </c:spPr>
        <c:crossAx val="46290062"/>
        <c:crosses val="autoZero"/>
        <c:auto val="1"/>
        <c:lblOffset val="100"/>
        <c:tickLblSkip val="1"/>
        <c:noMultiLvlLbl val="0"/>
      </c:catAx>
      <c:valAx>
        <c:axId val="4629006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05642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Competencias</a:t>
            </a:r>
          </a:p>
        </c:rich>
      </c:tx>
      <c:layout>
        <c:manualLayout>
          <c:xMode val="factor"/>
          <c:yMode val="factor"/>
          <c:x val="-0.00175"/>
          <c:y val="-0.012"/>
        </c:manualLayout>
      </c:layout>
      <c:spPr>
        <a:noFill/>
        <a:ln w="3175">
          <a:noFill/>
        </a:ln>
      </c:spPr>
    </c:title>
    <c:plotArea>
      <c:layout>
        <c:manualLayout>
          <c:xMode val="edge"/>
          <c:yMode val="edge"/>
          <c:x val="-0.01275"/>
          <c:y val="0.12025"/>
          <c:w val="0.992"/>
          <c:h val="0.96175"/>
        </c:manualLayout>
      </c:layout>
      <c:barChart>
        <c:barDir val="col"/>
        <c:grouping val="clustered"/>
        <c:varyColors val="0"/>
        <c:ser>
          <c:idx val="0"/>
          <c:order val="0"/>
          <c:tx>
            <c:v>Cuenta de Costo Certificado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Lit>
              <c:ptCount val="15"/>
              <c:pt idx="0">
                <c:v>Comportamental </c:v>
              </c:pt>
              <c:pt idx="1">
                <c:v>Sin Costo </c:v>
              </c:pt>
              <c:pt idx="2">
                <c:v>Presencial Bogotá </c:v>
              </c:pt>
              <c:pt idx="3">
                <c:v>Virtual </c:v>
              </c:pt>
              <c:pt idx="4">
                <c:v>Con costo Adicional por Certificado  </c:v>
              </c:pt>
              <c:pt idx="5">
                <c:v>Virtual </c:v>
              </c:pt>
              <c:pt idx="6">
                <c:v>Funcional </c:v>
              </c:pt>
              <c:pt idx="7">
                <c:v>Sin Certificado</c:v>
              </c:pt>
              <c:pt idx="8">
                <c:v>Virtual </c:v>
              </c:pt>
              <c:pt idx="9">
                <c:v>Sin Costo </c:v>
              </c:pt>
              <c:pt idx="10">
                <c:v>Presencial Bogotá </c:v>
              </c:pt>
              <c:pt idx="11">
                <c:v>Virtual </c:v>
              </c:pt>
              <c:pt idx="12">
                <c:v>Con costo Adicional por Certificado  </c:v>
              </c:pt>
              <c:pt idx="13">
                <c:v>Virtual </c:v>
              </c:pt>
              <c:pt idx="14">
                <c:v>Total general</c:v>
              </c:pt>
            </c:strLit>
          </c:cat>
          <c:val>
            <c:numLit>
              <c:ptCount val="15"/>
              <c:pt idx="0">
                <c:v>#N/A</c:v>
              </c:pt>
              <c:pt idx="1">
                <c:v>26</c:v>
              </c:pt>
              <c:pt idx="2">
                <c:v>11</c:v>
              </c:pt>
              <c:pt idx="3">
                <c:v>15</c:v>
              </c:pt>
              <c:pt idx="4">
                <c:v>14</c:v>
              </c:pt>
              <c:pt idx="5">
                <c:v>14</c:v>
              </c:pt>
              <c:pt idx="6">
                <c:v>#N/A</c:v>
              </c:pt>
              <c:pt idx="7">
                <c:v>6</c:v>
              </c:pt>
              <c:pt idx="8">
                <c:v>6</c:v>
              </c:pt>
              <c:pt idx="9">
                <c:v>57</c:v>
              </c:pt>
              <c:pt idx="10">
                <c:v>11</c:v>
              </c:pt>
              <c:pt idx="11">
                <c:v>46</c:v>
              </c:pt>
              <c:pt idx="12">
                <c:v>21</c:v>
              </c:pt>
              <c:pt idx="13">
                <c:v>21</c:v>
              </c:pt>
              <c:pt idx="14">
                <c:v>124</c:v>
              </c:pt>
            </c:numLit>
          </c:val>
        </c:ser>
        <c:axId val="13957375"/>
        <c:axId val="58507512"/>
      </c:barChart>
      <c:catAx>
        <c:axId val="13957375"/>
        <c:scaling>
          <c:orientation val="minMax"/>
        </c:scaling>
        <c:axPos val="b"/>
        <c:delete val="0"/>
        <c:numFmt formatCode="General"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8507512"/>
        <c:crosses val="autoZero"/>
        <c:auto val="1"/>
        <c:lblOffset val="100"/>
        <c:tickLblSkip val="1"/>
        <c:noMultiLvlLbl val="0"/>
      </c:catAx>
      <c:valAx>
        <c:axId val="5850751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95737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Capacitaciones Ofrecidas </a:t>
            </a:r>
          </a:p>
        </c:rich>
      </c:tx>
      <c:layout>
        <c:manualLayout>
          <c:xMode val="factor"/>
          <c:yMode val="factor"/>
          <c:x val="-0.002"/>
          <c:y val="-0.01075"/>
        </c:manualLayout>
      </c:layout>
      <c:spPr>
        <a:noFill/>
        <a:ln w="3175">
          <a:noFill/>
        </a:ln>
      </c:spPr>
    </c:title>
    <c:plotArea>
      <c:layout>
        <c:manualLayout>
          <c:xMode val="edge"/>
          <c:yMode val="edge"/>
          <c:x val="0.005"/>
          <c:y val="0.143"/>
          <c:w val="0.97375"/>
          <c:h val="0.86125"/>
        </c:manualLayout>
      </c:layout>
      <c:barChart>
        <c:barDir val="col"/>
        <c:grouping val="clustered"/>
        <c:varyColors val="0"/>
        <c:ser>
          <c:idx val="0"/>
          <c:order val="0"/>
          <c:tx>
            <c:v>Cuenta de Área de Conocimiento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Lit>
              <c:ptCount val="1"/>
              <c:pt idx="0">
                <c:v>124</c:v>
              </c:pt>
            </c:numLit>
          </c:cat>
          <c:val>
            <c:numLit>
              <c:ptCount val="1"/>
              <c:pt idx="0">
                <c:v>124</c:v>
              </c:pt>
            </c:numLit>
          </c:val>
        </c:ser>
        <c:axId val="56805561"/>
        <c:axId val="41488002"/>
      </c:barChart>
      <c:catAx>
        <c:axId val="56805561"/>
        <c:scaling>
          <c:orientation val="minMax"/>
        </c:scaling>
        <c:axPos val="b"/>
        <c:delete val="0"/>
        <c:numFmt formatCode="General" sourceLinked="0"/>
        <c:majorTickMark val="out"/>
        <c:minorTickMark val="none"/>
        <c:tickLblPos val="nextTo"/>
        <c:spPr>
          <a:ln w="3175">
            <a:solidFill>
              <a:srgbClr val="808080"/>
            </a:solidFill>
          </a:ln>
        </c:spPr>
        <c:crossAx val="41488002"/>
        <c:crosses val="autoZero"/>
        <c:auto val="1"/>
        <c:lblOffset val="100"/>
        <c:tickLblSkip val="1"/>
        <c:noMultiLvlLbl val="0"/>
      </c:catAx>
      <c:valAx>
        <c:axId val="4148800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80556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19</xdr:row>
      <xdr:rowOff>180975</xdr:rowOff>
    </xdr:from>
    <xdr:to>
      <xdr:col>12</xdr:col>
      <xdr:colOff>190500</xdr:colOff>
      <xdr:row>44</xdr:row>
      <xdr:rowOff>123825</xdr:rowOff>
    </xdr:to>
    <xdr:graphicFrame>
      <xdr:nvGraphicFramePr>
        <xdr:cNvPr id="1" name="2 Gráfico"/>
        <xdr:cNvGraphicFramePr/>
      </xdr:nvGraphicFramePr>
      <xdr:xfrm>
        <a:off x="5048250" y="3800475"/>
        <a:ext cx="8886825" cy="4705350"/>
      </xdr:xfrm>
      <a:graphic>
        <a:graphicData uri="http://schemas.openxmlformats.org/drawingml/2006/chart">
          <c:chart xmlns:c="http://schemas.openxmlformats.org/drawingml/2006/chart" r:id="rId1"/>
        </a:graphicData>
      </a:graphic>
    </xdr:graphicFrame>
    <xdr:clientData/>
  </xdr:twoCellAnchor>
  <xdr:twoCellAnchor>
    <xdr:from>
      <xdr:col>3</xdr:col>
      <xdr:colOff>47625</xdr:colOff>
      <xdr:row>46</xdr:row>
      <xdr:rowOff>28575</xdr:rowOff>
    </xdr:from>
    <xdr:to>
      <xdr:col>11</xdr:col>
      <xdr:colOff>28575</xdr:colOff>
      <xdr:row>75</xdr:row>
      <xdr:rowOff>47625</xdr:rowOff>
    </xdr:to>
    <xdr:graphicFrame>
      <xdr:nvGraphicFramePr>
        <xdr:cNvPr id="2" name="3 Gráfico"/>
        <xdr:cNvGraphicFramePr/>
      </xdr:nvGraphicFramePr>
      <xdr:xfrm>
        <a:off x="5000625" y="8791575"/>
        <a:ext cx="8229600" cy="5543550"/>
      </xdr:xfrm>
      <a:graphic>
        <a:graphicData uri="http://schemas.openxmlformats.org/drawingml/2006/chart">
          <c:chart xmlns:c="http://schemas.openxmlformats.org/drawingml/2006/chart" r:id="rId2"/>
        </a:graphicData>
      </a:graphic>
    </xdr:graphicFrame>
    <xdr:clientData/>
  </xdr:twoCellAnchor>
  <xdr:twoCellAnchor>
    <xdr:from>
      <xdr:col>3</xdr:col>
      <xdr:colOff>123825</xdr:colOff>
      <xdr:row>76</xdr:row>
      <xdr:rowOff>171450</xdr:rowOff>
    </xdr:from>
    <xdr:to>
      <xdr:col>8</xdr:col>
      <xdr:colOff>419100</xdr:colOff>
      <xdr:row>91</xdr:row>
      <xdr:rowOff>57150</xdr:rowOff>
    </xdr:to>
    <xdr:graphicFrame>
      <xdr:nvGraphicFramePr>
        <xdr:cNvPr id="3" name="4 Gráfico"/>
        <xdr:cNvGraphicFramePr/>
      </xdr:nvGraphicFramePr>
      <xdr:xfrm>
        <a:off x="5076825" y="14649450"/>
        <a:ext cx="5619750" cy="2743200"/>
      </xdr:xfrm>
      <a:graphic>
        <a:graphicData uri="http://schemas.openxmlformats.org/drawingml/2006/chart">
          <c:chart xmlns:c="http://schemas.openxmlformats.org/drawingml/2006/chart" r:id="rId3"/>
        </a:graphicData>
      </a:graphic>
    </xdr:graphicFrame>
    <xdr:clientData/>
  </xdr:twoCellAnchor>
  <xdr:twoCellAnchor>
    <xdr:from>
      <xdr:col>3</xdr:col>
      <xdr:colOff>95250</xdr:colOff>
      <xdr:row>93</xdr:row>
      <xdr:rowOff>66675</xdr:rowOff>
    </xdr:from>
    <xdr:to>
      <xdr:col>8</xdr:col>
      <xdr:colOff>485775</xdr:colOff>
      <xdr:row>107</xdr:row>
      <xdr:rowOff>19050</xdr:rowOff>
    </xdr:to>
    <xdr:graphicFrame>
      <xdr:nvGraphicFramePr>
        <xdr:cNvPr id="4" name="6 Gráfico"/>
        <xdr:cNvGraphicFramePr/>
      </xdr:nvGraphicFramePr>
      <xdr:xfrm>
        <a:off x="5048250" y="17783175"/>
        <a:ext cx="5715000" cy="2619375"/>
      </xdr:xfrm>
      <a:graphic>
        <a:graphicData uri="http://schemas.openxmlformats.org/drawingml/2006/chart">
          <c:chart xmlns:c="http://schemas.openxmlformats.org/drawingml/2006/chart" r:id="rId4"/>
        </a:graphicData>
      </a:graphic>
    </xdr:graphicFrame>
    <xdr:clientData/>
  </xdr:twoCellAnchor>
  <xdr:twoCellAnchor>
    <xdr:from>
      <xdr:col>3</xdr:col>
      <xdr:colOff>228600</xdr:colOff>
      <xdr:row>108</xdr:row>
      <xdr:rowOff>161925</xdr:rowOff>
    </xdr:from>
    <xdr:to>
      <xdr:col>8</xdr:col>
      <xdr:colOff>590550</xdr:colOff>
      <xdr:row>125</xdr:row>
      <xdr:rowOff>171450</xdr:rowOff>
    </xdr:to>
    <xdr:graphicFrame>
      <xdr:nvGraphicFramePr>
        <xdr:cNvPr id="5" name="1 Gráfico"/>
        <xdr:cNvGraphicFramePr/>
      </xdr:nvGraphicFramePr>
      <xdr:xfrm>
        <a:off x="5181600" y="20735925"/>
        <a:ext cx="5686425" cy="3248025"/>
      </xdr:xfrm>
      <a:graphic>
        <a:graphicData uri="http://schemas.openxmlformats.org/drawingml/2006/chart">
          <c:chart xmlns:c="http://schemas.openxmlformats.org/drawingml/2006/chart" r:id="rId5"/>
        </a:graphicData>
      </a:graphic>
    </xdr:graphicFrame>
    <xdr:clientData/>
  </xdr:twoCellAnchor>
  <xdr:twoCellAnchor>
    <xdr:from>
      <xdr:col>2</xdr:col>
      <xdr:colOff>295275</xdr:colOff>
      <xdr:row>1</xdr:row>
      <xdr:rowOff>0</xdr:rowOff>
    </xdr:from>
    <xdr:to>
      <xdr:col>5</xdr:col>
      <xdr:colOff>695325</xdr:colOff>
      <xdr:row>15</xdr:row>
      <xdr:rowOff>76200</xdr:rowOff>
    </xdr:to>
    <xdr:graphicFrame>
      <xdr:nvGraphicFramePr>
        <xdr:cNvPr id="6" name="5 Gráfico"/>
        <xdr:cNvGraphicFramePr/>
      </xdr:nvGraphicFramePr>
      <xdr:xfrm>
        <a:off x="3181350" y="190500"/>
        <a:ext cx="5029200" cy="2743200"/>
      </xdr:xfrm>
      <a:graphic>
        <a:graphicData uri="http://schemas.openxmlformats.org/drawingml/2006/chart">
          <c:chart xmlns:c="http://schemas.openxmlformats.org/drawingml/2006/chart" r:id="rId6"/>
        </a:graphicData>
      </a:graphic>
    </xdr:graphicFrame>
    <xdr:clientData/>
  </xdr:twoCellAnchor>
  <xdr:twoCellAnchor editAs="oneCell">
    <xdr:from>
      <xdr:col>5</xdr:col>
      <xdr:colOff>981075</xdr:colOff>
      <xdr:row>77</xdr:row>
      <xdr:rowOff>28575</xdr:rowOff>
    </xdr:from>
    <xdr:to>
      <xdr:col>11</xdr:col>
      <xdr:colOff>466725</xdr:colOff>
      <xdr:row>91</xdr:row>
      <xdr:rowOff>114300</xdr:rowOff>
    </xdr:to>
    <xdr:pic>
      <xdr:nvPicPr>
        <xdr:cNvPr id="7" name="11 Imagen"/>
        <xdr:cNvPicPr preferRelativeResize="1">
          <a:picLocks noChangeAspect="1"/>
        </xdr:cNvPicPr>
      </xdr:nvPicPr>
      <xdr:blipFill>
        <a:blip r:embed="rId7"/>
        <a:stretch>
          <a:fillRect/>
        </a:stretch>
      </xdr:blipFill>
      <xdr:spPr>
        <a:xfrm>
          <a:off x="8496300" y="14697075"/>
          <a:ext cx="5172075" cy="2752725"/>
        </a:xfrm>
        <a:prstGeom prst="rect">
          <a:avLst/>
        </a:prstGeom>
        <a:no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C2:F226" sheet="Instituciones"/>
  </cacheSource>
  <cacheFields count="4">
    <cacheField name="Siglas">
      <sharedItems containsBlank="1" containsMixedTypes="1" containsNumber="1" containsInteger="1" count="23">
        <s v="ESAP"/>
        <s v="Departamento de la Función Pública "/>
        <s v="MINTIC - BID"/>
        <s v="Compra eficiente "/>
        <s v="MINTIC"/>
        <s v="SENA"/>
        <s v="Agencia Nal de Defensa Jurídica del Estado  "/>
        <s v="DNP"/>
        <s v="The University of Queensland"/>
        <s v="UNAM México "/>
        <s v="UNAM Mexico "/>
        <s v="OEA"/>
        <s v="University of Michigan "/>
        <s v="Universidad Galileo "/>
        <s v="Tecnológico de Monterrey "/>
        <s v="UPV Valencia "/>
        <s v="CCB"/>
        <s v="Superindustria y Comercio"/>
        <s v="Politécnico de Colombia "/>
        <s v="Javeriana "/>
        <s v="UNAL"/>
        <n v="0"/>
        <m/>
      </sharedItems>
    </cacheField>
    <cacheField name="Instituci?n ">
      <sharedItems containsMixedTypes="1" containsNumber="1" containsInteger="1"/>
    </cacheField>
    <cacheField name="Competencia Especifica ">
      <sharedItems containsMixedTypes="1" containsNumber="1" containsInteger="1"/>
    </cacheField>
    <cacheField name="?rea de Conocimiento ">
      <sharedItems containsBlank="1" containsMixedTypes="1" containsNumber="1" containsInteger="1" count="29">
        <s v="Administración "/>
        <s v="Planeación "/>
        <s v="Talento Humano "/>
        <s v="Servicio al Ciudadano"/>
        <s v="Género "/>
        <s v="Gestión Presupuestal"/>
        <s v="Gestión Documental"/>
        <s v="Derechos Humanos "/>
        <s v="Seguridad Vial "/>
        <s v="TIC / Seguridad de la Información / Gobierno Digital"/>
        <s v="Gestión de Calidad "/>
        <s v="Defensa Jurídica"/>
        <s v="Gestión Presupuestal "/>
        <s v="Electricidad y Electrónica"/>
        <s v="Mecánica y Materiales "/>
        <s v="Docencia "/>
        <s v="TIC / Seguridad de la Información "/>
        <s v="Agro"/>
        <s v="Gestión Ambiental"/>
        <s v="Ciencias Sociales"/>
        <s v="Electrónica "/>
        <s v="Ingeniería en Tecnologías "/>
        <s v="Planeación / Gestión de Calidad "/>
        <s v="Salud "/>
        <s v="Seguridad y Salud en el Trabajo "/>
        <s v="Diseño "/>
        <s v="Ortografía y Redacción "/>
        <n v="0"/>
        <m/>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 dinámica4" cacheId="1"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B47:C73" firstHeaderRow="1" firstDataRow="1" firstDataCol="1"/>
  <pivotFields count="4">
    <pivotField showAll="0"/>
    <pivotField showAll="0"/>
    <pivotField showAll="0" defaultSubtotal="0"/>
    <pivotField axis="axisRow" dataField="1" showAll="0">
      <items count="30">
        <item x="0"/>
        <item x="17"/>
        <item x="11"/>
        <item x="7"/>
        <item x="25"/>
        <item x="15"/>
        <item x="13"/>
        <item x="20"/>
        <item x="4"/>
        <item x="18"/>
        <item x="10"/>
        <item x="6"/>
        <item x="5"/>
        <item x="12"/>
        <item x="21"/>
        <item x="14"/>
        <item x="26"/>
        <item x="1"/>
        <item x="22"/>
        <item x="23"/>
        <item x="24"/>
        <item x="3"/>
        <item x="2"/>
        <item x="16"/>
        <item x="9"/>
        <item h="1" x="28"/>
        <item h="1" x="8"/>
        <item h="1" x="19"/>
        <item h="1" x="27"/>
        <item t="default"/>
      </items>
    </pivotField>
  </pivotFields>
  <rowFields count="1">
    <field x="3"/>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Items count="1">
    <i/>
  </colItems>
  <dataFields count="1">
    <dataField name="Cuenta de ?rea de Conocimiento " fld="3" subtotal="count" baseField="0" baseItem="0"/>
  </dataField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3" cacheId="1"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B21:C40" firstHeaderRow="1" firstDataRow="1" firstDataCol="1"/>
  <pivotFields count="4">
    <pivotField axis="axisRow" showAll="0">
      <items count="24">
        <item x="16"/>
        <item x="3"/>
        <item x="1"/>
        <item x="7"/>
        <item x="0"/>
        <item x="19"/>
        <item x="4"/>
        <item x="11"/>
        <item x="18"/>
        <item x="5"/>
        <item x="14"/>
        <item x="8"/>
        <item x="20"/>
        <item x="10"/>
        <item x="13"/>
        <item x="12"/>
        <item x="15"/>
        <item x="6"/>
        <item h="1" x="22"/>
        <item h="1" x="2"/>
        <item h="1" x="9"/>
        <item h="1" x="17"/>
        <item h="1" x="21"/>
        <item t="default"/>
      </items>
    </pivotField>
    <pivotField showAll="0"/>
    <pivotField showAll="0" defaultSubtotal="0"/>
    <pivotField dataField="1" showAll="0"/>
  </pivotFields>
  <rowFields count="1">
    <field x="0"/>
  </rowFields>
  <rowItems count="19">
    <i>
      <x/>
    </i>
    <i>
      <x v="1"/>
    </i>
    <i>
      <x v="2"/>
    </i>
    <i>
      <x v="3"/>
    </i>
    <i>
      <x v="4"/>
    </i>
    <i>
      <x v="5"/>
    </i>
    <i>
      <x v="6"/>
    </i>
    <i>
      <x v="7"/>
    </i>
    <i>
      <x v="8"/>
    </i>
    <i>
      <x v="9"/>
    </i>
    <i>
      <x v="10"/>
    </i>
    <i>
      <x v="11"/>
    </i>
    <i>
      <x v="12"/>
    </i>
    <i>
      <x v="13"/>
    </i>
    <i>
      <x v="14"/>
    </i>
    <i>
      <x v="15"/>
    </i>
    <i>
      <x v="16"/>
    </i>
    <i>
      <x v="17"/>
    </i>
    <i t="grand">
      <x/>
    </i>
  </rowItems>
  <colItems count="1">
    <i/>
  </colItems>
  <dataFields count="1">
    <dataField name="Cuenta de ?rea de Conocimiento " fld="3" subtotal="count"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shelf.bhybrid.com/library/shelf?ref=6f2268bd1d3d3ebaabb04d6b5d099425&amp;fctgp=1257&amp;" TargetMode="External" /><Relationship Id="rId2" Type="http://schemas.openxmlformats.org/officeDocument/2006/relationships/hyperlink" Target="https://www.edx.org/es/course/the-science-and-practice-of-sustainable-development" TargetMode="External" /><Relationship Id="rId3" Type="http://schemas.openxmlformats.org/officeDocument/2006/relationships/hyperlink" Target="https://www.coursera.org/learn/soluciondeproblemas?ranMID=40328&amp;ranEAID=OUg*PVuFT8M&amp;ranSiteID=OUg.PVuFT8M-JdG33k_2aKICHcbF075IiQ&amp;siteID=OUg.PVuFT8M-JdG33k_2aKICHcbF075IiQ&amp;utm_content=10&amp;utm_medium=partners&amp;utm_source=linkshare&amp;utm_campaign=OUg*PVuFT8M" TargetMode="External" /><Relationship Id="rId4" Type="http://schemas.openxmlformats.org/officeDocument/2006/relationships/hyperlink" Target="https://www.coursera.org/learn/autoridad?ranMID=40328&amp;ranEAID=OUg*PVuFT8M&amp;ranSiteID=OUg.PVuFT8M-ctr5GRpJTZAiwP4R6KkafA&amp;siteID=OUg.PVuFT8M-ctr5GRpJTZAiwP4R6KkafA&amp;utm_content=10&amp;utm_medium=partners&amp;utm_source=linkshare&amp;utm_campaign=OUg*PVuFT8M" TargetMode="External" /><Relationship Id="rId5" Type="http://schemas.openxmlformats.org/officeDocument/2006/relationships/hyperlink" Target="https://www.coursera.org/learn/orden?ranMID=40328&amp;ranEAID=OUg*PVuFT8M&amp;ranSiteID=OUg.PVuFT8M-OdwVfO29xWE2L8qbuUnhIQ&amp;siteID=OUg.PVuFT8M-OdwVfO29xWE2L8qbuUnhIQ&amp;utm_content=10&amp;utm_medium=partners&amp;utm_source=linkshare&amp;utm_campaign=OUg*PVuFT8M" TargetMode="External" /><Relationship Id="rId6" Type="http://schemas.openxmlformats.org/officeDocument/2006/relationships/hyperlink" Target="http://portal.portaleducoas.org/es/cursos/planificaci-n-estrat-gica-enfoque-g-nero" TargetMode="External" /><Relationship Id="rId7" Type="http://schemas.openxmlformats.org/officeDocument/2006/relationships/hyperlink" Target="https://www.edx.org/es/course/diversity-and-social-justice-in-social-work-2" TargetMode="External" /><Relationship Id="rId8" Type="http://schemas.openxmlformats.org/officeDocument/2006/relationships/hyperlink" Target="https://www.edx.org/es/course/analisis-estadistico-con-excel-2" TargetMode="External" /><Relationship Id="rId9" Type="http://schemas.openxmlformats.org/officeDocument/2006/relationships/hyperlink" Target="https://www.edx.org/es/course/circuitos-electricos-en-corriente-alterna-2" TargetMode="External" /><Relationship Id="rId10" Type="http://schemas.openxmlformats.org/officeDocument/2006/relationships/hyperlink" Target="https://www.edx.org/es/course/habilidades-de-negociacion-y-comunicacion-efectiva" TargetMode="External" /><Relationship Id="rId11" Type="http://schemas.openxmlformats.org/officeDocument/2006/relationships/hyperlink" Target="https://www.edx.org/es/course/comunicacion-efectiva-para-el-lider-actual" TargetMode="External" /><Relationship Id="rId12" Type="http://schemas.openxmlformats.org/officeDocument/2006/relationships/hyperlink" Target="https://www.edx.org/es/course/liderazgo-y-comportamiento-organizacional-2" TargetMode="External" /><Relationship Id="rId13" Type="http://schemas.openxmlformats.org/officeDocument/2006/relationships/hyperlink" Target="https://www.edx.org/es/course/liderazgo-orientado-al-florecimiento-humano" TargetMode="External" /><Relationship Id="rId14" Type="http://schemas.openxmlformats.org/officeDocument/2006/relationships/hyperlink" Target="https://www.edx.org/es/course/pensamiento-critico-toma-de-decisiones-razonadas" TargetMode="External" /><Relationship Id="rId15" Type="http://schemas.openxmlformats.org/officeDocument/2006/relationships/hyperlink" Target="https://www.edx.org/es/course/gestion-participativa-motivacion-y-liderazgo-organizacional" TargetMode="External" /><Relationship Id="rId16"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hyperlink" Target="https://politecnicodecolombia.edu.co/diplomados-virtuales-gratis.html?gclid=CjwKCAjw5pPnBRBJEiwAULZKvmhxb2cPqxbPQvw_GvR8Lk1YI_VNweYwvcsyM_-VOotRHjhMmIt_8xoCOIQQAvD_BwE" TargetMode="External" /><Relationship Id="rId2" Type="http://schemas.openxmlformats.org/officeDocument/2006/relationships/hyperlink" Target="https://www.ccb.org.co/Eventos-y-capacitaciones/Nuestros-eventos/Cursos-virtuales-gratuitos/Gestion-de-proyectos"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politecnicodecolombia.edu.co/diplomados-virtuales-gratis.html?gclid=CjwKCAjw5pPnBRBJEiwAULZKvmhxb2cPqxbPQvw_GvR8Lk1YI_VNweYwvcsyM_-VOotRHjhMmIt_8xoCOIQQAvD_BwE" TargetMode="External" /><Relationship Id="rId2" Type="http://schemas.openxmlformats.org/officeDocument/2006/relationships/hyperlink" Target="http://campusvirtual.sic.gov.co/moodle/theme/trending/pix/kelaby/pages/API01.html"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politecnicodecolombia.edu.co/diplomados-virtuales-gratis.html?gclid=CjwKCAjw5pPnBRBJEiwAULZKvmhxb2cPqxbPQvw_GvR8Lk1YI_VNweYwvcsyM_-VOotRHjhMmIt_8xoCOIQQAvD_BwE" TargetMode="External" /><Relationship Id="rId2" Type="http://schemas.openxmlformats.org/officeDocument/2006/relationships/hyperlink" Target="https://politecnicodecolombia.edu.co/diplomados-virtuales-gratis/escuela-de-informatica/programacion-en-java.html" TargetMode="External" /><Relationship Id="rId3" Type="http://schemas.openxmlformats.org/officeDocument/2006/relationships/hyperlink" Target="https://politecnicodecolombia.edu.co/diplomados-virtuales-gratis/escuela-de-informatica/dise%C3%B1o-digital.html" TargetMode="External" /><Relationship Id="rId4" Type="http://schemas.openxmlformats.org/officeDocument/2006/relationships/hyperlink" Target="https://politecnicodecolombia.edu.co/diplomados-virtuales-gratis/escuela-ambiental/gestion-ambiental-iso-14001-de-2015.html" TargetMode="External" /><Relationship Id="rId5" Type="http://schemas.openxmlformats.org/officeDocument/2006/relationships/hyperlink" Target="https://politecnicodecolombia.edu.co/diplomados-virtuales-gratis/escuela-ambiental/gestion-de-energias-renovables.html" TargetMode="External" /><Relationship Id="rId6" Type="http://schemas.openxmlformats.org/officeDocument/2006/relationships/hyperlink" Target="https://politecnicodecolombia.edu.co/diplomados-virtuales-gratis/escuela-de-talento-humano/derecho-laboral.html" TargetMode="External" /><Relationship Id="rId7" Type="http://schemas.openxmlformats.org/officeDocument/2006/relationships/hyperlink" Target="https://politecnicodecolombia.edu.co/diplomados-virtuales-gratis/escuela-de-talento-humano/gestion-del-talento-humano.html" TargetMode="External" /><Relationship Id="rId8" Type="http://schemas.openxmlformats.org/officeDocument/2006/relationships/hyperlink" Target="https://politecnicodecolombia.edu.co/diplomados-virtuales-gratis/escuela-de-talento-humano/gesti%C3%B3n-de-conflictos.html" TargetMode="External" /><Relationship Id="rId9" Type="http://schemas.openxmlformats.org/officeDocument/2006/relationships/hyperlink" Target="https://www.politecnicodecolombia.edu.co/diplomados-virtuales-gratis/escuela-de-administracion/auditoria-de-la-calidad.html" TargetMode="External" /><Relationship Id="rId10" Type="http://schemas.openxmlformats.org/officeDocument/2006/relationships/hyperlink" Target="https://www.politecnicodecolombia.edu.co/diplomados-virtuales-gratis/escuela-de-administracion/gerencia-de-la-calidad-iso-9001-de-2015.html" TargetMode="External" /><Relationship Id="rId11" Type="http://schemas.openxmlformats.org/officeDocument/2006/relationships/hyperlink" Target="https://politecnicodecolombia.edu.co/diplomados-virtuales-gratis/escuela-de-administracion/interventoria-y-auditoria-de-proyectos.html" TargetMode="External" /><Relationship Id="rId12" Type="http://schemas.openxmlformats.org/officeDocument/2006/relationships/hyperlink" Target="https://www.politecnicodecolombia.edu.co/diplomados-virtuales-gratis/escuela-de-administracion-2/liderazgo-y-productividad.html" TargetMode="External" /><Relationship Id="rId13" Type="http://schemas.openxmlformats.org/officeDocument/2006/relationships/hyperlink" Target="https://politecnicodecolombia.edu.co/diplomados-virtuales-gratis/escuela-de-educacion/docencia-virtual.html" TargetMode="External" /><Relationship Id="rId14" Type="http://schemas.openxmlformats.org/officeDocument/2006/relationships/hyperlink" Target="https://politecnicodecolombia.edu.co/diplomados-virtuales-gratis/escuela-de-educacion/gestion-educativa.html" TargetMode="External" /><Relationship Id="rId15" Type="http://schemas.openxmlformats.org/officeDocument/2006/relationships/hyperlink" Target="https://politecnicodecolombia.edu.co/diplomados-virtuales-gratis/escuela-de-salud/atencion-integral-en-salud-de-las-victimas-de-violencia-sexual.html" TargetMode="External" /><Relationship Id="rId16" Type="http://schemas.openxmlformats.org/officeDocument/2006/relationships/hyperlink" Target="https://politecnicodecolombia.edu.co/diplomados-virtuales-gratis/escuela-de-salud/gestion-de-la-calidad-en-salud.html" TargetMode="External" /><Relationship Id="rId17" Type="http://schemas.openxmlformats.org/officeDocument/2006/relationships/hyperlink" Target="https://politecnicodecolombia.edu.co/diplomados-virtuales-gratis/escuela-de-salud/higiene-y-seguridad-industrial.html" TargetMode="External" /><Relationship Id="rId18" Type="http://schemas.openxmlformats.org/officeDocument/2006/relationships/hyperlink" Target="https://politecnicodecolombia.edu.co/diplomados-virtuales-gratis/escuela-de-salud/seguridad-y-salud-en-el-trabajo.html" TargetMode="External" /><Relationship Id="rId19"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hyperlink" Target="https://www.edx.org/es" TargetMode="External" /><Relationship Id="rId2" Type="http://schemas.openxmlformats.org/officeDocument/2006/relationships/hyperlink" Target="https://www.edx.org/es/course/lanzate-a-la-innovacion-con-design-thinking-2" TargetMode="External" /><Relationship Id="rId3" Type="http://schemas.openxmlformats.org/officeDocument/2006/relationships/hyperlink" Target="https://www.edx.org/es/course/comunicacion-en-crisis-desde-la-imagen-publica" TargetMode="External" /><Relationship Id="rId4" Type="http://schemas.openxmlformats.org/officeDocument/2006/relationships/hyperlink" Target="https://www.edx.org/es/course/seguridad-y-salud-en-el-trabajo-un-derecho-fundamental" TargetMode="External" /><Relationship Id="rId5" Type="http://schemas.openxmlformats.org/officeDocument/2006/relationships/hyperlink" Target="https://www.edx.org/es/course/etica-de-la-felicidad-javerianax-puj-1601x-2" TargetMode="Externa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edx.org/es" TargetMode="External" /><Relationship Id="rId2"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 Id="rId3" Type="http://schemas.openxmlformats.org/officeDocument/2006/relationships/pivotTable" Target="../pivotTables/pivotTable1.xml" /><Relationship Id="rId4"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shelf.bhybrid.com/library/shelf?ref=6f2268bd1d3d3ebaabb04d6b5d099425&amp;fctgp=1257&amp;&amp;fctg=1361&amp;fctgp=1257" TargetMode="External" /><Relationship Id="rId2" Type="http://schemas.openxmlformats.org/officeDocument/2006/relationships/hyperlink" Target="https://shelf.bhybrid.com/library/shelf?ref=6f2268bd1d3d3ebaabb04d6b5d099425&amp;fctgp=1257&amp;&amp;fctg=1333&amp;fctgp=1257" TargetMode="External" /><Relationship Id="rId3" Type="http://schemas.openxmlformats.org/officeDocument/2006/relationships/hyperlink" Target="https://shelf.bhybrid.com/library/shelf?ref=6f2268bd1d3d3ebaabb04d6b5d099425&amp;&amp;fctg=1287&amp;fctgp=1257" TargetMode="External" /><Relationship Id="rId4" Type="http://schemas.openxmlformats.org/officeDocument/2006/relationships/hyperlink" Target="http://sirecec3.esap.edu.co/Cliente/Inscripcion?idCapacitacion=6022" TargetMode="External" /><Relationship Id="rId5" Type="http://schemas.openxmlformats.org/officeDocument/2006/relationships/hyperlink" Target="http://sirecec3.esap.edu.co/Cliente/Inscripcion?idCapacitacion=6029" TargetMode="External" /><Relationship Id="rId6" Type="http://schemas.openxmlformats.org/officeDocument/2006/relationships/hyperlink" Target="https://www.funcionpublica.gov.co/web/eva/curso-mipg" TargetMode="External" /><Relationship Id="rId7" Type="http://schemas.openxmlformats.org/officeDocument/2006/relationships/hyperlink" Target="https://www.funcionpublica.gov.co/web/eva/curso-gerentes-publicos" TargetMode="External" /><Relationship Id="rId8" Type="http://schemas.openxmlformats.org/officeDocument/2006/relationships/hyperlink" Target="https://www.dnp.gov.co/programas/inversiones-y-finanzas-publicas/capacitacion-y-asistencia-tecnica/Paginas/curso-de-teoria-de-proyectos.aspx" TargetMode="External" /><Relationship Id="rId9" Type="http://schemas.openxmlformats.org/officeDocument/2006/relationships/hyperlink" Target="https://www.edx.org/es/course/seguridad-vial-en-america-latina-y-el-caribe-de-la-teoria-a-la-accion-0" TargetMode="External" /><Relationship Id="rId10" Type="http://schemas.openxmlformats.org/officeDocument/2006/relationships/hyperlink" Target="https://www.colombiacompra.gov.co/content/inscripcion-cursos-virtuales-compradores" TargetMode="External" /><Relationship Id="rId11" Type="http://schemas.openxmlformats.org/officeDocument/2006/relationships/hyperlink" Target="https://apps.co/cursos/curso-profesional-de-git-y-github/" TargetMode="External" /><Relationship Id="rId12" Type="http://schemas.openxmlformats.org/officeDocument/2006/relationships/hyperlink" Target="http://oferta.senasofiaplus.edu.co/sofia-oferta/detalle-oferta.html?fm=0&amp;fc=JCp7ues-MuA" TargetMode="External" /><Relationship Id="rId13" Type="http://schemas.openxmlformats.org/officeDocument/2006/relationships/hyperlink" Target="http://oferta.senasofiaplus.edu.co/sofia-oferta/detalle-oferta.html?fm=0&amp;fc=IWCxF7_W6h8" TargetMode="External" /><Relationship Id="rId14" Type="http://schemas.openxmlformats.org/officeDocument/2006/relationships/hyperlink" Target="http://oferta.senasofiaplus.edu.co/sofia-oferta/detalle-oferta.html?fm=0&amp;fc=vmKGDFw10uQ" TargetMode="External" /><Relationship Id="rId15" Type="http://schemas.openxmlformats.org/officeDocument/2006/relationships/hyperlink" Target="http://oferta.senasofiaplus.edu.co/sofia-oferta/detalle-oferta.html?fm=0&amp;fc=iNRVu6_F8GU" TargetMode="External" /><Relationship Id="rId16" Type="http://schemas.openxmlformats.org/officeDocument/2006/relationships/hyperlink" Target="http://www.conocimientojuridico.gov.co/aula/" TargetMode="External" /><Relationship Id="rId17" Type="http://schemas.openxmlformats.org/officeDocument/2006/relationships/hyperlink" Target="http://oferta.senasofiaplus.edu.co/sofia-oferta/detalle-oferta.html?fm=0&amp;fc=t6d_qoS1GhM" TargetMode="External" /><Relationship Id="rId18" Type="http://schemas.openxmlformats.org/officeDocument/2006/relationships/hyperlink" Target="http://oferta.senasofiaplus.edu.co/sofia-oferta/detalle-oferta.html?fm=0&amp;fc=Ja11lY_V9rQ" TargetMode="External" /><Relationship Id="rId19" Type="http://schemas.openxmlformats.org/officeDocument/2006/relationships/hyperlink" Target="http://oferta.senasofiaplus.edu.co/sofia-oferta/detalle-oferta.html?fm=0&amp;fc=hrj2VBuh9l0" TargetMode="External" /><Relationship Id="rId20" Type="http://schemas.openxmlformats.org/officeDocument/2006/relationships/hyperlink" Target="http://oferta.senasofiaplus.edu.co/sofia-oferta/detalle-oferta.html?fm=0&amp;fc=EtGXnGe-a1k" TargetMode="External" /><Relationship Id="rId21" Type="http://schemas.openxmlformats.org/officeDocument/2006/relationships/hyperlink" Target="https://lenguajeclaro.dnp.gov.co/login/" TargetMode="External" /><Relationship Id="rId22" Type="http://schemas.openxmlformats.org/officeDocument/2006/relationships/hyperlink" Target="http://oferta.senasofiaplus.edu.co/sofia-oferta/detalle-oferta.html?fm=0&amp;fc=1JogAaME_lE" TargetMode="External" /><Relationship Id="rId23" Type="http://schemas.openxmlformats.org/officeDocument/2006/relationships/hyperlink" Target="http://oferta.senasofiaplus.edu.co/sofia-oferta/detalle-oferta.html?fm=0&amp;fc=Yb8V28IKNdY" TargetMode="External" /><Relationship Id="rId24" Type="http://schemas.openxmlformats.org/officeDocument/2006/relationships/hyperlink" Target="http://oferta.senasofiaplus.edu.co/sofia-oferta/detalle-oferta.html?fm=0&amp;fc=Iv0FBaMZduM" TargetMode="External" /><Relationship Id="rId25" Type="http://schemas.openxmlformats.org/officeDocument/2006/relationships/hyperlink" Target="http://oferta.senasofiaplus.edu.co/sofia-oferta/detalle-oferta.html?fm=0&amp;fc=_UE2VVD2FRQ" TargetMode="External" /><Relationship Id="rId26" Type="http://schemas.openxmlformats.org/officeDocument/2006/relationships/hyperlink" Target="http://oferta.senasofiaplus.edu.co/sofia-oferta/detalle-oferta.html?fm=0&amp;fc=4T_OnsKWLh4" TargetMode="External" /><Relationship Id="rId27" Type="http://schemas.openxmlformats.org/officeDocument/2006/relationships/hyperlink" Target="http://oferta.senasofiaplus.edu.co/sofia-oferta/detalle-oferta.html?fm=0&amp;fc=7rSy0fvxg2k" TargetMode="External" /><Relationship Id="rId28" Type="http://schemas.openxmlformats.org/officeDocument/2006/relationships/hyperlink" Target="http://oferta.senasofiaplus.edu.co/sofia-oferta/detalle-oferta.html?fm=0&amp;fc=TzmPLbitPtshttp://oferta.senasofiaplus.edu.co/sofia-oferta/detalle-oferta.html?fm=0&amp;fc=0Xpmvu2vQ08" TargetMode="External" /><Relationship Id="rId29" Type="http://schemas.openxmlformats.org/officeDocument/2006/relationships/hyperlink" Target="http://oferta.senasofiaplus.edu.co/sofia-oferta/detalle-oferta.html?fm=0&amp;fc=GpVTvv4h_gA" TargetMode="External" /><Relationship Id="rId30" Type="http://schemas.openxmlformats.org/officeDocument/2006/relationships/hyperlink" Target="http://oferta.senasofiaplus.edu.co/sofia-oferta/detalle-oferta.html?fm=0&amp;fc=lHDR_kcseaA" TargetMode="External" /><Relationship Id="rId31" Type="http://schemas.openxmlformats.org/officeDocument/2006/relationships/hyperlink" Target="http://oferta.senasofiaplus.edu.co/sofia-oferta/detalle-oferta.html?fm=0&amp;fc=DOjtUdJF3Ok" TargetMode="External" /><Relationship Id="rId32" Type="http://schemas.openxmlformats.org/officeDocument/2006/relationships/hyperlink" Target="https://www.funcionpublica.gov.co/eva/red/aula-virtual/creatividad-para-la-solucion-de-conflictos-laborales" TargetMode="External" /><Relationship Id="rId33" Type="http://schemas.openxmlformats.org/officeDocument/2006/relationships/hyperlink" Target="http://oferta.senasofiaplus.edu.co/sofia-oferta/detalle-oferta.html?fm=0&amp;fc=eTimlYubPHw" TargetMode="External" /><Relationship Id="rId34" Type="http://schemas.openxmlformats.org/officeDocument/2006/relationships/hyperlink" Target="http://oferta.senasofiaplus.edu.co/sofia-oferta/detalle-oferta.html?fm=0&amp;fc=e__NimgDroE" TargetMode="External" /><Relationship Id="rId35" Type="http://schemas.openxmlformats.org/officeDocument/2006/relationships/hyperlink" Target="http://oferta.senasofiaplus.edu.co/sofia-oferta/detalle-oferta.html?fm=0&amp;fc=dvZvIyCpUus" TargetMode="External" /><Relationship Id="rId36" Type="http://schemas.openxmlformats.org/officeDocument/2006/relationships/hyperlink" Target="http://oferta.senasofiaplus.edu.co/sofia-oferta/detalle-oferta.html?fm=0&amp;fc=dvZvIyCpUus" TargetMode="External" /><Relationship Id="rId37" Type="http://schemas.openxmlformats.org/officeDocument/2006/relationships/hyperlink" Target="http://oferta.senasofiaplus.edu.co/sofia-oferta/detalle-oferta.html?fm=0&amp;fc=jrjl26Id1vE" TargetMode="External" /><Relationship Id="rId38" Type="http://schemas.openxmlformats.org/officeDocument/2006/relationships/hyperlink" Target="http://oferta.senasofiaplus.edu.co/sofia-oferta/detalle-oferta.html?fm=0&amp;fc=sqXVWf0nTDg" TargetMode="External" /><Relationship Id="rId39" Type="http://schemas.openxmlformats.org/officeDocument/2006/relationships/hyperlink" Target="http://oferta.senasofiaplus.edu.co/sofia-oferta/detalle-oferta.html?fm=0&amp;fc=prP-1JlELU4" TargetMode="External" /><Relationship Id="rId40" Type="http://schemas.openxmlformats.org/officeDocument/2006/relationships/hyperlink" Target="http://oferta.senasofiaplus.edu.co/sofia-oferta/detalle-oferta.html?fm=0&amp;fc=hQwBZRzpg_4" TargetMode="External" /><Relationship Id="rId41" Type="http://schemas.openxmlformats.org/officeDocument/2006/relationships/hyperlink" Target="http://oferta.senasofiaplus.edu.co/sofia-oferta/detalle-oferta.html?fm=0&amp;fc=HqQsrORjyLo" TargetMode="External" /><Relationship Id="rId42" Type="http://schemas.openxmlformats.org/officeDocument/2006/relationships/hyperlink" Target="http://oferta.senasofiaplus.edu.co/sofia-oferta/detalle-oferta.html?fm=0&amp;fc=ukXgOtB1RrY" TargetMode="External" /><Relationship Id="rId43" Type="http://schemas.openxmlformats.org/officeDocument/2006/relationships/hyperlink" Target="http://oferta.senasofiaplus.edu.co/sofia-oferta/detalle-oferta.html?fm=0&amp;fc=SF9EDkkR0-I" TargetMode="External" /><Relationship Id="rId44" Type="http://schemas.openxmlformats.org/officeDocument/2006/relationships/hyperlink" Target="http://oferta.senasofiaplus.edu.co/sofia-oferta/detalle-oferta.html?fm=0&amp;fc=IMSuJFXrIVQ" TargetMode="External" /><Relationship Id="rId45" Type="http://schemas.openxmlformats.org/officeDocument/2006/relationships/hyperlink" Target="http://oferta.senasofiaplus.edu.co/sofia-oferta/detalle-oferta.html?fm=0&amp;fc=hy6O73yQ32g" TargetMode="External" /><Relationship Id="rId46" Type="http://schemas.openxmlformats.org/officeDocument/2006/relationships/hyperlink" Target="http://oferta.senasofiaplus.edu.co/sofia-oferta/detalle-oferta.html?fm=0&amp;fc=vL20Eemf_q8" TargetMode="External" /><Relationship Id="rId47" Type="http://schemas.openxmlformats.org/officeDocument/2006/relationships/hyperlink" Target="http://oferta.senasofiaplus.edu.co/sofia-oferta/detalle-oferta.html?fm=0&amp;fc=INtLob8-kIE" TargetMode="External" /><Relationship Id="rId48" Type="http://schemas.openxmlformats.org/officeDocument/2006/relationships/hyperlink" Target="http://oferta.senasofiaplus.edu.co/sofia-oferta/detalle-oferta.html?fm=0&amp;fc=4GnME2EJ72M" TargetMode="External" /><Relationship Id="rId49" Type="http://schemas.openxmlformats.org/officeDocument/2006/relationships/hyperlink" Target="http://oferta.senasofiaplus.edu.co/sofia-oferta/detalle-oferta.html?fm=0&amp;fc=XvhTOnNfsMA" TargetMode="External" /><Relationship Id="rId50" Type="http://schemas.openxmlformats.org/officeDocument/2006/relationships/hyperlink" Target="http://oferta.senasofiaplus.edu.co/sofia-oferta/detalle-oferta.html?fm=0&amp;fc=htHi-qQKPaY" TargetMode="External" /><Relationship Id="rId51" Type="http://schemas.openxmlformats.org/officeDocument/2006/relationships/hyperlink" Target="http://oferta.senasofiaplus.edu.co/sofia-oferta/detalle-oferta.html?fm=0&amp;fc=9CMnBjMmR6g" TargetMode="External" /><Relationship Id="rId52" Type="http://schemas.openxmlformats.org/officeDocument/2006/relationships/hyperlink" Target="http://oferta.senasofiaplus.edu.co/sofia-oferta/detalle-oferta.html?fm=0&amp;fc=RlzQZsnOvkY" TargetMode="External" /><Relationship Id="rId53" Type="http://schemas.openxmlformats.org/officeDocument/2006/relationships/hyperlink" Target="http://oferta.senasofiaplus.edu.co/sofia-oferta/detalle-oferta.html?fm=0&amp;fc=tGn-iWwnJIY" TargetMode="External" /><Relationship Id="rId54" Type="http://schemas.openxmlformats.org/officeDocument/2006/relationships/hyperlink" Target="https://www.edx.org/es/course/the-science-and-practice-of-sustainable-development" TargetMode="External" /><Relationship Id="rId55" Type="http://schemas.openxmlformats.org/officeDocument/2006/relationships/hyperlink" Target="https://www.coursera.org/learn/soluciondeproblemas?ranMID=40328&amp;ranEAID=OUg*PVuFT8M&amp;ranSiteID=OUg.PVuFT8M-JdG33k_2aKICHcbF075IiQ&amp;siteID=OUg.PVuFT8M-JdG33k_2aKICHcbF075IiQ&amp;utm_content=10&amp;utm_medium=partners&amp;utm_source=linkshare&amp;utm_campaign=OUg*PVuFT8M" TargetMode="External" /><Relationship Id="rId56" Type="http://schemas.openxmlformats.org/officeDocument/2006/relationships/hyperlink" Target="https://www.coursera.org/learn/autoridad?ranMID=40328&amp;ranEAID=OUg*PVuFT8M&amp;ranSiteID=OUg.PVuFT8M-ctr5GRpJTZAiwP4R6KkafA&amp;siteID=OUg.PVuFT8M-ctr5GRpJTZAiwP4R6KkafA&amp;utm_content=10&amp;utm_medium=partners&amp;utm_source=linkshare&amp;utm_campaign=OUg*PVuFT8M" TargetMode="External" /><Relationship Id="rId57" Type="http://schemas.openxmlformats.org/officeDocument/2006/relationships/hyperlink" Target="https://www.coursera.org/learn/orden?ranMID=40328&amp;ranEAID=OUg*PVuFT8M&amp;ranSiteID=OUg.PVuFT8M-OdwVfO29xWE2L8qbuUnhIQ&amp;siteID=OUg.PVuFT8M-OdwVfO29xWE2L8qbuUnhIQ&amp;utm_content=10&amp;utm_medium=partners&amp;utm_source=linkshare&amp;utm_campaign=OUg*PVuFT8M" TargetMode="External" /><Relationship Id="rId58" Type="http://schemas.openxmlformats.org/officeDocument/2006/relationships/hyperlink" Target="http://portal.portaleducoas.org/es/cursos/planificaci-n-estrat-gica-enfoque-g-nero" TargetMode="External" /><Relationship Id="rId59" Type="http://schemas.openxmlformats.org/officeDocument/2006/relationships/hyperlink" Target="https://www.edx.org/es/course/diversity-and-social-justice-in-social-work-2" TargetMode="External" /><Relationship Id="rId60" Type="http://schemas.openxmlformats.org/officeDocument/2006/relationships/hyperlink" Target="https://www.edx.org/es/course/analisis-estadistico-con-excel-2" TargetMode="External" /><Relationship Id="rId61" Type="http://schemas.openxmlformats.org/officeDocument/2006/relationships/hyperlink" Target="https://www.edx.org/es/course/circuitos-electricos-en-corriente-alterna-2" TargetMode="External" /><Relationship Id="rId62" Type="http://schemas.openxmlformats.org/officeDocument/2006/relationships/hyperlink" Target="https://www.edx.org/es/course/habilidades-de-negociacion-y-comunicacion-efectiva" TargetMode="External" /><Relationship Id="rId63" Type="http://schemas.openxmlformats.org/officeDocument/2006/relationships/hyperlink" Target="https://www.edx.org/es/course/comunicacion-efectiva-para-el-lider-actual" TargetMode="External" /><Relationship Id="rId64" Type="http://schemas.openxmlformats.org/officeDocument/2006/relationships/hyperlink" Target="https://www.edx.org/es/course/liderazgo-y-comportamiento-organizacional-2" TargetMode="External" /><Relationship Id="rId65" Type="http://schemas.openxmlformats.org/officeDocument/2006/relationships/hyperlink" Target="https://www.edx.org/es/course/liderazgo-orientado-al-florecimiento-humano" TargetMode="External" /><Relationship Id="rId66" Type="http://schemas.openxmlformats.org/officeDocument/2006/relationships/hyperlink" Target="https://www.edx.org/es/course/pensamiento-critico-toma-de-decisiones-razonadas" TargetMode="External" /><Relationship Id="rId67" Type="http://schemas.openxmlformats.org/officeDocument/2006/relationships/hyperlink" Target="https://www.edx.org/es/course/gestion-participativa-motivacion-y-liderazgo-organizacional" TargetMode="External" /><Relationship Id="rId68" Type="http://schemas.openxmlformats.org/officeDocument/2006/relationships/hyperlink" Target="https://www.ccb.org.co/Eventos-y-capacitaciones/Nuestros-eventos/Cursos-virtuales-gratuitos/Gestion-de-proyectos" TargetMode="External" /><Relationship Id="rId69" Type="http://schemas.openxmlformats.org/officeDocument/2006/relationships/hyperlink" Target="http://campusvirtual.sic.gov.co/moodle/theme/trending/pix/kelaby/pages/API01.html" TargetMode="External" /><Relationship Id="rId70" Type="http://schemas.openxmlformats.org/officeDocument/2006/relationships/hyperlink" Target="https://politecnicodecolombia.edu.co/diplomados-virtuales-gratis/escuela-de-informatica/programacion-en-java.html" TargetMode="External" /><Relationship Id="rId71" Type="http://schemas.openxmlformats.org/officeDocument/2006/relationships/hyperlink" Target="https://politecnicodecolombia.edu.co/diplomados-virtuales-gratis/escuela-de-informatica/dise%C3%B1o-digital.html" TargetMode="External" /><Relationship Id="rId72" Type="http://schemas.openxmlformats.org/officeDocument/2006/relationships/hyperlink" Target="https://politecnicodecolombia.edu.co/diplomados-virtuales-gratis/escuela-ambiental/gestion-ambiental-iso-14001-de-2015.html" TargetMode="External" /><Relationship Id="rId73" Type="http://schemas.openxmlformats.org/officeDocument/2006/relationships/hyperlink" Target="https://politecnicodecolombia.edu.co/diplomados-virtuales-gratis/escuela-ambiental/gestion-de-energias-renovables.html" TargetMode="External" /><Relationship Id="rId74" Type="http://schemas.openxmlformats.org/officeDocument/2006/relationships/hyperlink" Target="https://politecnicodecolombia.edu.co/diplomados-virtuales-gratis/escuela-de-talento-humano/derecho-laboral.html" TargetMode="External" /><Relationship Id="rId75" Type="http://schemas.openxmlformats.org/officeDocument/2006/relationships/hyperlink" Target="https://politecnicodecolombia.edu.co/diplomados-virtuales-gratis/escuela-de-talento-humano/gestion-del-talento-humano.html" TargetMode="External" /><Relationship Id="rId76" Type="http://schemas.openxmlformats.org/officeDocument/2006/relationships/hyperlink" Target="https://politecnicodecolombia.edu.co/diplomados-virtuales-gratis/escuela-de-talento-humano/gesti%C3%B3n-de-conflictos.html" TargetMode="External" /><Relationship Id="rId77" Type="http://schemas.openxmlformats.org/officeDocument/2006/relationships/hyperlink" Target="https://www.politecnicodecolombia.edu.co/diplomados-virtuales-gratis/escuela-de-administracion/auditoria-de-la-calidad.html" TargetMode="External" /><Relationship Id="rId78" Type="http://schemas.openxmlformats.org/officeDocument/2006/relationships/hyperlink" Target="https://www.politecnicodecolombia.edu.co/diplomados-virtuales-gratis/escuela-de-administracion/gerencia-de-la-calidad-iso-9001-de-2015.html" TargetMode="External" /><Relationship Id="rId79" Type="http://schemas.openxmlformats.org/officeDocument/2006/relationships/hyperlink" Target="https://politecnicodecolombia.edu.co/diplomados-virtuales-gratis/escuela-de-administracion/interventoria-y-auditoria-de-proyectos.html" TargetMode="External" /><Relationship Id="rId80" Type="http://schemas.openxmlformats.org/officeDocument/2006/relationships/hyperlink" Target="https://www.politecnicodecolombia.edu.co/diplomados-virtuales-gratis/escuela-de-administracion-2/liderazgo-y-productividad.html" TargetMode="External" /><Relationship Id="rId81" Type="http://schemas.openxmlformats.org/officeDocument/2006/relationships/hyperlink" Target="https://politecnicodecolombia.edu.co/diplomados-virtuales-gratis/escuela-de-educacion/docencia-virtual.html" TargetMode="External" /><Relationship Id="rId82" Type="http://schemas.openxmlformats.org/officeDocument/2006/relationships/hyperlink" Target="https://politecnicodecolombia.edu.co/diplomados-virtuales-gratis/escuela-de-educacion/gestion-educativa.html" TargetMode="External" /><Relationship Id="rId83" Type="http://schemas.openxmlformats.org/officeDocument/2006/relationships/hyperlink" Target="https://politecnicodecolombia.edu.co/diplomados-virtuales-gratis/escuela-de-salud/atencion-integral-en-salud-de-las-victimas-de-violencia-sexual.html" TargetMode="External" /><Relationship Id="rId84" Type="http://schemas.openxmlformats.org/officeDocument/2006/relationships/hyperlink" Target="https://politecnicodecolombia.edu.co/diplomados-virtuales-gratis/escuela-de-salud/gestion-de-la-calidad-en-salud.html" TargetMode="External" /><Relationship Id="rId85" Type="http://schemas.openxmlformats.org/officeDocument/2006/relationships/hyperlink" Target="https://politecnicodecolombia.edu.co/diplomados-virtuales-gratis/escuela-de-salud/higiene-y-seguridad-industrial.html" TargetMode="External" /><Relationship Id="rId86" Type="http://schemas.openxmlformats.org/officeDocument/2006/relationships/hyperlink" Target="https://politecnicodecolombia.edu.co/diplomados-virtuales-gratis/escuela-de-salud/seguridad-y-salud-en-el-trabajo.html" TargetMode="External" /><Relationship Id="rId87" Type="http://schemas.openxmlformats.org/officeDocument/2006/relationships/hyperlink" Target="https://www.edx.org/es/course/lanzate-a-la-innovacion-con-design-thinking-2" TargetMode="External" /><Relationship Id="rId88" Type="http://schemas.openxmlformats.org/officeDocument/2006/relationships/hyperlink" Target="https://www.edx.org/es/course/comunicacion-en-crisis-desde-la-imagen-publica" TargetMode="External" /><Relationship Id="rId89" Type="http://schemas.openxmlformats.org/officeDocument/2006/relationships/hyperlink" Target="https://www.edx.org/es/course/seguridad-y-salud-en-el-trabajo-un-derecho-fundamental" TargetMode="External" /><Relationship Id="rId90" Type="http://schemas.openxmlformats.org/officeDocument/2006/relationships/hyperlink" Target="https://www.edx.org/es/course/etica-de-la-felicidad-javerianax-puj-1601x-2"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shelf.bhybrid.com/library/shelf?ref=6f2268bd1d3d3ebaabb04d6b5d099425&amp;fctgp=1257&amp;" TargetMode="External" /><Relationship Id="rId2" Type="http://schemas.openxmlformats.org/officeDocument/2006/relationships/hyperlink" Target="https://shelf.bhybrid.com/library/shelf?ref=6f2268bd1d3d3ebaabb04d6b5d099425&amp;fctgp=1257&amp;&amp;fctg=1361&amp;fctgp=1257" TargetMode="External" /><Relationship Id="rId3" Type="http://schemas.openxmlformats.org/officeDocument/2006/relationships/hyperlink" Target="https://shelf.bhybrid.com/library/shelf?ref=6f2268bd1d3d3ebaabb04d6b5d099425&amp;fctgp=1257&amp;&amp;fctg=1333&amp;fctgp=1257" TargetMode="External" /><Relationship Id="rId4" Type="http://schemas.openxmlformats.org/officeDocument/2006/relationships/hyperlink" Target="https://shelf.bhybrid.com/library/shelf?ref=6f2268bd1d3d3ebaabb04d6b5d099425&amp;&amp;fctg=1287&amp;fctgp=1257" TargetMode="External" /><Relationship Id="rId5" Type="http://schemas.openxmlformats.org/officeDocument/2006/relationships/hyperlink" Target="http://sirecec3.esap.edu.co/Cliente/Inscripcion?idCapacitacion=1686" TargetMode="External" /><Relationship Id="rId6" Type="http://schemas.openxmlformats.org/officeDocument/2006/relationships/hyperlink" Target="http://sirecec3.esap.edu.co/Cliente/Inscripcion?idCapacitacion=2123" TargetMode="External" /><Relationship Id="rId7" Type="http://schemas.openxmlformats.org/officeDocument/2006/relationships/hyperlink" Target="http://sirecec3.esap.edu.co/Cliente/Inscripcion?idCapacitacion=2147" TargetMode="External" /><Relationship Id="rId8" Type="http://schemas.openxmlformats.org/officeDocument/2006/relationships/hyperlink" Target="http://sirecec3.esap.edu.co/Cliente/Inscripcion?idCapacitacion=2221" TargetMode="External" /><Relationship Id="rId9" Type="http://schemas.openxmlformats.org/officeDocument/2006/relationships/hyperlink" Target="http://sirecec3.esap.edu.co/Cliente/Inscripcion?idCapacitacion=2404" TargetMode="External" /><Relationship Id="rId10"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hyperlink" Target="https://shelf.bhybrid.com/library/shelf?ref=6f2268bd1d3d3ebaabb04d6b5d099425&amp;fctgp=1257&amp;" TargetMode="External" /><Relationship Id="rId2" Type="http://schemas.openxmlformats.org/officeDocument/2006/relationships/hyperlink" Target="https://www.funcionpublica.gov.co/web/eva/curso-mipg" TargetMode="External" /><Relationship Id="rId3" Type="http://schemas.openxmlformats.org/officeDocument/2006/relationships/hyperlink" Target="https://www.funcionpublica.gov.co/web/eva/curso-gerentes-publicos" TargetMode="External" /><Relationship Id="rId4" Type="http://schemas.openxmlformats.org/officeDocument/2006/relationships/hyperlink" Target="https://www.edx.org/es/course/seguridad-vial-en-america-latina-y-el-caribe-de-la-teoria-a-la-accion-0" TargetMode="External" /><Relationship Id="rId5" Type="http://schemas.openxmlformats.org/officeDocument/2006/relationships/hyperlink" Target="https://www.dnp.gov.co/programas/inversiones-y-finanzas-publicas/capacitacion-y-asistencia-tecnica/Paginas/curso-de-teoria-de-proyectos.aspx" TargetMode="External" /><Relationship Id="rId6" Type="http://schemas.openxmlformats.org/officeDocument/2006/relationships/hyperlink" Target="https://www.colombiacompra.gov.co/content/inscripcion-cursos-virtuales-compradores" TargetMode="External" /><Relationship Id="rId7" Type="http://schemas.openxmlformats.org/officeDocument/2006/relationships/hyperlink" Target="https://apps.co/cursos/curso-profesional-de-git-y-github/" TargetMode="External" /><Relationship Id="rId8" Type="http://schemas.openxmlformats.org/officeDocument/2006/relationships/hyperlink" Target="http://oferta.senasofiaplus.edu.co/sofia-oferta/detalle-oferta.html?fm=0&amp;fc=JCp7ues-MuA" TargetMode="External" /><Relationship Id="rId9" Type="http://schemas.openxmlformats.org/officeDocument/2006/relationships/hyperlink" Target="http://oferta.senasofiaplus.edu.co/sofia-oferta/detalle-oferta.html?fm=0&amp;fc=IWCxF7_W6h8" TargetMode="External" /><Relationship Id="rId10" Type="http://schemas.openxmlformats.org/officeDocument/2006/relationships/hyperlink" Target="http://oferta.senasofiaplus.edu.co/sofia-oferta/detalle-oferta.html?fm=0&amp;fc=vmKGDFw10uQ" TargetMode="External" /><Relationship Id="rId11" Type="http://schemas.openxmlformats.org/officeDocument/2006/relationships/hyperlink" Target="http://oferta.senasofiaplus.edu.co/sofia-oferta/detalle-oferta.html?fm=0&amp;fc=iNRVu6_F8GU" TargetMode="External" /><Relationship Id="rId12" Type="http://schemas.openxmlformats.org/officeDocument/2006/relationships/hyperlink" Target="http://www.conocimientojuridico.gov.co/aula/" TargetMode="External" /><Relationship Id="rId13" Type="http://schemas.openxmlformats.org/officeDocument/2006/relationships/hyperlink" Target="http://oferta.senasofiaplus.edu.co/sofia-oferta/detalle-oferta.html?fm=0&amp;fc=t6d_qoS1GhM" TargetMode="External" /><Relationship Id="rId14" Type="http://schemas.openxmlformats.org/officeDocument/2006/relationships/hyperlink" Target="http://oferta.senasofiaplus.edu.co/sofia-oferta/detalle-oferta.html?fm=0&amp;fc=Ja11lY_V9rQ" TargetMode="External" /><Relationship Id="rId15" Type="http://schemas.openxmlformats.org/officeDocument/2006/relationships/hyperlink" Target="http://oferta.senasofiaplus.edu.co/sofia-oferta/detalle-oferta.html?fm=0&amp;fc=hrj2VBuh9l0" TargetMode="External" /><Relationship Id="rId16" Type="http://schemas.openxmlformats.org/officeDocument/2006/relationships/hyperlink" Target="http://oferta.senasofiaplus.edu.co/sofia-oferta/detalle-oferta.html?fm=0&amp;fc=EtGXnGe-a1k" TargetMode="External" /><Relationship Id="rId17" Type="http://schemas.openxmlformats.org/officeDocument/2006/relationships/hyperlink" Target="https://lenguajeclaro.dnp.gov.co/login/" TargetMode="External" /><Relationship Id="rId18" Type="http://schemas.openxmlformats.org/officeDocument/2006/relationships/hyperlink" Target="http://oferta.senasofiaplus.edu.co/sofia-oferta/detalle-oferta.html?fm=0&amp;fc=1JogAaME_lE" TargetMode="External" /><Relationship Id="rId19" Type="http://schemas.openxmlformats.org/officeDocument/2006/relationships/hyperlink" Target="http://oferta.senasofiaplus.edu.co/sofia-oferta/detalle-oferta.html?fm=0&amp;fc=Yb8V28IKNdY" TargetMode="External" /><Relationship Id="rId20" Type="http://schemas.openxmlformats.org/officeDocument/2006/relationships/hyperlink" Target="http://oferta.senasofiaplus.edu.co/sofia-oferta/detalle-oferta.html?fm=0&amp;fc=Iv0FBaMZduM" TargetMode="External" /><Relationship Id="rId21" Type="http://schemas.openxmlformats.org/officeDocument/2006/relationships/hyperlink" Target="http://oferta.senasofiaplus.edu.co/sofia-oferta/detalle-oferta.html?fm=0&amp;fc=_UE2VVD2FRQ" TargetMode="External" /><Relationship Id="rId22" Type="http://schemas.openxmlformats.org/officeDocument/2006/relationships/hyperlink" Target="http://oferta.senasofiaplus.edu.co/sofia-oferta/detalle-oferta.html?fm=0&amp;fc=4T_OnsKWLh4" TargetMode="External" /><Relationship Id="rId23" Type="http://schemas.openxmlformats.org/officeDocument/2006/relationships/hyperlink" Target="http://oferta.senasofiaplus.edu.co/sofia-oferta/detalle-oferta.html?fm=0&amp;fc=7rSy0fvxg2k" TargetMode="External" /><Relationship Id="rId24" Type="http://schemas.openxmlformats.org/officeDocument/2006/relationships/hyperlink" Target="http://oferta.senasofiaplus.edu.co/sofia-oferta/detalle-oferta.html?fm=0&amp;fc=TzmPLbitPtshttp://oferta.senasofiaplus.edu.co/sofia-oferta/detalle-oferta.html?fm=0&amp;fc=0Xpmvu2vQ08" TargetMode="External" /><Relationship Id="rId25" Type="http://schemas.openxmlformats.org/officeDocument/2006/relationships/hyperlink" Target="http://oferta.senasofiaplus.edu.co/sofia-oferta/detalle-oferta.html?fm=0&amp;fc=GpVTvv4h_gA" TargetMode="External" /><Relationship Id="rId26" Type="http://schemas.openxmlformats.org/officeDocument/2006/relationships/hyperlink" Target="http://oferta.senasofiaplus.edu.co/sofia-oferta/detalle-oferta.html?fm=0&amp;fc=lHDR_kcseaA" TargetMode="External" /><Relationship Id="rId27" Type="http://schemas.openxmlformats.org/officeDocument/2006/relationships/hyperlink" Target="http://oferta.senasofiaplus.edu.co/sofia-oferta/detalle-oferta.html?fm=0&amp;fc=DOjtUdJF3Ok" TargetMode="External" /><Relationship Id="rId28" Type="http://schemas.openxmlformats.org/officeDocument/2006/relationships/hyperlink" Target="https://www.funcionpublica.gov.co/eva/red/aula-virtual/creatividad-para-la-solucion-de-conflictos-laborales" TargetMode="External" /><Relationship Id="rId29" Type="http://schemas.openxmlformats.org/officeDocument/2006/relationships/hyperlink" Target="http://oferta.senasofiaplus.edu.co/sofia-oferta/detalle-oferta.html?fm=0&amp;fc=eTimlYubPHw" TargetMode="External" /><Relationship Id="rId30" Type="http://schemas.openxmlformats.org/officeDocument/2006/relationships/hyperlink" Target="http://oferta.senasofiaplus.edu.co/sofia-oferta/detalle-oferta.html?fm=0&amp;fc=e__NimgDroE" TargetMode="External" /><Relationship Id="rId31" Type="http://schemas.openxmlformats.org/officeDocument/2006/relationships/hyperlink" Target="http://oferta.senasofiaplus.edu.co/sofia-oferta/detalle-oferta.html?fm=0&amp;fc=dvZvIyCpUus" TargetMode="External" /><Relationship Id="rId32" Type="http://schemas.openxmlformats.org/officeDocument/2006/relationships/hyperlink" Target="http://oferta.senasofiaplus.edu.co/sofia-oferta/detalle-oferta.html?fm=0&amp;fc=dvZvIyCpUus" TargetMode="External" /><Relationship Id="rId33" Type="http://schemas.openxmlformats.org/officeDocument/2006/relationships/hyperlink" Target="http://oferta.senasofiaplus.edu.co/sofia-oferta/detalle-oferta.html?fm=0&amp;fc=jrjl26Id1vE" TargetMode="External" /><Relationship Id="rId34" Type="http://schemas.openxmlformats.org/officeDocument/2006/relationships/hyperlink" Target="https://www.funcionpublica.gov.co/-/conozca-el-calendario-de-las-proximas-capacitaciones-en-las-politicas-de-participacion-transparencia-y-servicio-al-ciudadano?inheritRedirect=true&amp;redirect=https%3A%2F%2Fwww.funcionpublica.gov.co%2Ffuncion-publica-en-los-medios%3Fp_p_id%3Dcom_liferay_portal_search_web_portlet_SearchPortlet%26p_p_lifecycle%3D0%26p_p_state%3Dmaximized%26p_p_mode%3Dview%26_com_liferay_portal_search_web_portlet_SearchPortlet_cur%3D1%26_com_liferay_portal_search_web_portlet_SearchPortlet_mvcPath%3D%252Fsearch.jsp%26_com_liferay_portal_search_web_portlet_SearchPortlet_keywords%3DConozca%2Bel%2Bcalendario%2Bde%2Blas%2Bpr%25C3%25B3ximas%2Bcapacitaciones%26_com_liferay_portal_search_web_portlet_SearchPortlet_entryClassName%3D%26_com_liferay_portal_search_web_portlet_SearchPortlet_formDate%3D1565712897652%26_com_liferay_portal_search_web_portlet_SearchPortlet_searchPrimaryKeys%3D%26_com_liferay_portal_search_web_portlet_SearchPortlet_scope%3Deverything%26_com_liferay_portal_search_web_portlet_SearchPortlet_groupId%3D0%26_com_liferay_portal_search_web_portlet_SearchPortlet_format%3D" TargetMode="External" /><Relationship Id="rId35" Type="http://schemas.openxmlformats.org/officeDocument/2006/relationships/hyperlink" Target="https://www.funcionpublica.gov.co/-/conozca-el-calendario-de-las-proximas-capacitaciones-en-las-politicas-de-participacion-transparencia-y-servicio-al-ciudadano?inheritRedirect=true&amp;redirect=https%3A%2F%2Fwww.funcionpublica.gov.co%2Ffuncion-publica-en-los-medios%3Fp_p_id%3Dcom_liferay_portal_search_web_portlet_SearchPortlet%26p_p_lifecycle%3D0%26p_p_state%3Dmaximized%26p_p_mode%3Dview%26_com_liferay_portal_search_web_portlet_SearchPortlet_cur%3D1%26_com_liferay_portal_search_web_portlet_SearchPortlet_mvcPath%3D%252Fsearch.jsp%26_com_liferay_portal_search_web_portlet_SearchPortlet_keywords%3DConozca%2Bel%2Bcalendario%2Bde%2Blas%2Bpr%25C3%25B3ximas%2Bcapacitaciones%26_com_liferay_portal_search_web_portlet_SearchPortlet_entryClassName%3D%26_com_liferay_portal_search_web_portlet_SearchPortlet_formDate%3D1565712897652%26_com_liferay_portal_search_web_portlet_SearchPortlet_searchPrimaryKeys%3D%26_com_liferay_portal_search_web_portlet_SearchPortlet_scope%3Deverything%26_com_liferay_portal_search_web_portlet_SearchPortlet_groupId%3D0%26_com_liferay_portal_search_web_portlet_SearchPortlet_format%3D" TargetMode="External" /><Relationship Id="rId36" Type="http://schemas.openxmlformats.org/officeDocument/2006/relationships/hyperlink" Target="https://www.funcionpublica.gov.co/-/conozca-el-calendario-de-las-proximas-capacitaciones-en-las-politicas-de-participacion-transparencia-y-servicio-al-ciudadano?inheritRedirect=true&amp;redirect=https%3A%2F%2Fwww.funcionpublica.gov.co%2Ffuncion-publica-en-los-medios%3Fp_p_id%3Dcom_liferay_portal_search_web_portlet_SearchPortlet%26p_p_lifecycle%3D0%26p_p_state%3Dmaximized%26p_p_mode%3Dview%26_com_liferay_portal_search_web_portlet_SearchPortlet_cur%3D1%26_com_liferay_portal_search_web_portlet_SearchPortlet_mvcPath%3D%252Fsearch.jsp%26_com_liferay_portal_search_web_portlet_SearchPortlet_keywords%3DConozca%2Bel%2Bcalendario%2Bde%2Blas%2Bpr%25C3%25B3ximas%2Bcapacitaciones%26_com_liferay_portal_search_web_portlet_SearchPortlet_entryClassName%3D%26_com_liferay_portal_search_web_portlet_SearchPortlet_formDate%3D1565712897652%26_com_liferay_portal_search_web_portlet_SearchPortlet_searchPrimaryKeys%3D%26_com_liferay_portal_search_web_portlet_SearchPortlet_scope%3Deverything%26_com_liferay_portal_search_web_portlet_SearchPortlet_groupId%3D0%26_com_liferay_portal_search_web_portlet_SearchPortlet_format%3D" TargetMode="External" /><Relationship Id="rId37" Type="http://schemas.openxmlformats.org/officeDocument/2006/relationships/hyperlink" Target="https://www.funcionpublica.gov.co/-/conozca-el-calendario-de-las-proximas-capacitaciones-en-las-politicas-de-participacion-transparencia-y-servicio-al-ciudadano?inheritRedirect=true&amp;redirect=https%3A%2F%2Fwww.funcionpublica.gov.co%2Ffuncion-publica-en-los-medios%3Fp_p_id%3Dcom_liferay_portal_search_web_portlet_SearchPortlet%26p_p_lifecycle%3D0%26p_p_state%3Dmaximized%26p_p_mode%3Dview%26_com_liferay_portal_search_web_portlet_SearchPortlet_cur%3D1%26_com_liferay_portal_search_web_portlet_SearchPortlet_mvcPath%3D%252Fsearch.jsp%26_com_liferay_portal_search_web_portlet_SearchPortlet_keywords%3DConozca%2Bel%2Bcalendario%2Bde%2Blas%2Bpr%25C3%25B3ximas%2Bcapacitaciones%26_com_liferay_portal_search_web_portlet_SearchPortlet_entryClassName%3D%26_com_liferay_portal_search_web_portlet_SearchPortlet_formDate%3D1565712897652%26_com_liferay_portal_search_web_portlet_SearchPortlet_searchPrimaryKeys%3D%26_com_liferay_portal_search_web_portlet_SearchPortlet_scope%3Deverything%26_com_liferay_portal_search_web_portlet_SearchPortlet_groupId%3D0%26_com_liferay_portal_search_web_portlet_SearchPortlet_format%3D" TargetMode="External" /><Relationship Id="rId38" Type="http://schemas.openxmlformats.org/officeDocument/2006/relationships/hyperlink" Target="https://www.funcionpublica.gov.co/-/conozca-el-calendario-de-las-proximas-capacitaciones-en-las-politicas-de-participacion-transparencia-y-servicio-al-ciudadano?inheritRedirect=true&amp;redirect=https%3A%2F%2Fwww.funcionpublica.gov.co%2Ffuncion-publica-en-los-medios%3Fp_p_id%3Dcom_liferay_portal_search_web_portlet_SearchPortlet%26p_p_lifecycle%3D0%26p_p_state%3Dmaximized%26p_p_mode%3Dview%26_com_liferay_portal_search_web_portlet_SearchPortlet_cur%3D1%26_com_liferay_portal_search_web_portlet_SearchPortlet_mvcPath%3D%252Fsearch.jsp%26_com_liferay_portal_search_web_portlet_SearchPortlet_keywords%3DConozca%2Bel%2Bcalendario%2Bde%2Blas%2Bpr%25C3%25B3ximas%2Bcapacitaciones%26_com_liferay_portal_search_web_portlet_SearchPortlet_entryClassName%3D%26_com_liferay_portal_search_web_portlet_SearchPortlet_formDate%3D1565712897652%26_com_liferay_portal_search_web_portlet_SearchPortlet_searchPrimaryKeys%3D%26_com_liferay_portal_search_web_portlet_SearchPortlet_scope%3Deverything%26_com_liferay_portal_search_web_portlet_SearchPortlet_groupId%3D0%26_com_liferay_portal_search_web_portlet_SearchPortlet_format%3D" TargetMode="External" /><Relationship Id="rId39" Type="http://schemas.openxmlformats.org/officeDocument/2006/relationships/hyperlink" Target="https://www.funcionpublica.gov.co/-/conozca-el-calendario-de-las-proximas-capacitaciones-en-las-politicas-de-participacion-transparencia-y-servicio-al-ciudadano?inheritRedirect=true&amp;redirect=https%3A%2F%2Fwww.funcionpublica.gov.co%2Ffuncion-publica-en-los-medios%3Fp_p_id%3Dcom_liferay_portal_search_web_portlet_SearchPortlet%26p_p_lifecycle%3D0%26p_p_state%3Dmaximized%26p_p_mode%3Dview%26_com_liferay_portal_search_web_portlet_SearchPortlet_cur%3D1%26_com_liferay_portal_search_web_portlet_SearchPortlet_mvcPath%3D%252Fsearch.jsp%26_com_liferay_portal_search_web_portlet_SearchPortlet_keywords%3DConozca%2Bel%2Bcalendario%2Bde%2Blas%2Bpr%25C3%25B3ximas%2Bcapacitaciones%26_com_liferay_portal_search_web_portlet_SearchPortlet_entryClassName%3D%26_com_liferay_portal_search_web_portlet_SearchPortlet_formDate%3D1565712897652%26_com_liferay_portal_search_web_portlet_SearchPortlet_searchPrimaryKeys%3D%26_com_liferay_portal_search_web_portlet_SearchPortlet_scope%3Deverything%26_com_liferay_portal_search_web_portlet_SearchPortlet_groupId%3D0%26_com_liferay_portal_search_web_portlet_SearchPortlet_format%3D" TargetMode="External" /><Relationship Id="rId40" Type="http://schemas.openxmlformats.org/officeDocument/2006/relationships/hyperlink" Target="https://www.funcionpublica.gov.co/-/conozca-el-calendario-de-las-proximas-capacitaciones-en-las-politicas-de-participacion-transparencia-y-servicio-al-ciudadano?inheritRedirect=true&amp;redirect=https%3A%2F%2Fwww.funcionpublica.gov.co%2Ffuncion-publica-en-los-medios%3Fp_p_id%3Dcom_liferay_portal_search_web_portlet_SearchPortlet%26p_p_lifecycle%3D0%26p_p_state%3Dmaximized%26p_p_mode%3Dview%26_com_liferay_portal_search_web_portlet_SearchPortlet_cur%3D1%26_com_liferay_portal_search_web_portlet_SearchPortlet_mvcPath%3D%252Fsearch.jsp%26_com_liferay_portal_search_web_portlet_SearchPortlet_keywords%3DConozca%2Bel%2Bcalendario%2Bde%2Blas%2Bpr%25C3%25B3ximas%2Bcapacitaciones%26_com_liferay_portal_search_web_portlet_SearchPortlet_entryClassName%3D%26_com_liferay_portal_search_web_portlet_SearchPortlet_formDate%3D1565712897652%26_com_liferay_portal_search_web_portlet_SearchPortlet_searchPrimaryKeys%3D%26_com_liferay_portal_search_web_portlet_SearchPortlet_scope%3Deverything%26_com_liferay_portal_search_web_portlet_SearchPortlet_groupId%3D0%26_com_liferay_portal_search_web_portlet_SearchPortlet_format%3D" TargetMode="External" /><Relationship Id="rId41" Type="http://schemas.openxmlformats.org/officeDocument/2006/relationships/hyperlink" Target="https://www.funcionpublica.gov.co/-/conozca-el-calendario-de-las-proximas-capacitaciones-en-las-politicas-de-participacion-transparencia-y-servicio-al-ciudadano?inheritRedirect=true&amp;redirect=https%3A%2F%2Fwww.funcionpublica.gov.co%2Ffuncion-publica-en-los-medios%3Fp_p_id%3Dcom_liferay_portal_search_web_portlet_SearchPortlet%26p_p_lifecycle%3D0%26p_p_state%3Dmaximized%26p_p_mode%3Dview%26_com_liferay_portal_search_web_portlet_SearchPortlet_cur%3D1%26_com_liferay_portal_search_web_portlet_SearchPortlet_mvcPath%3D%252Fsearch.jsp%26_com_liferay_portal_search_web_portlet_SearchPortlet_keywords%3DConozca%2Bel%2Bcalendario%2Bde%2Blas%2Bpr%25C3%25B3ximas%2Bcapacitaciones%26_com_liferay_portal_search_web_portlet_SearchPortlet_entryClassName%3D%26_com_liferay_portal_search_web_portlet_SearchPortlet_formDate%3D1565712897652%26_com_liferay_portal_search_web_portlet_SearchPortlet_searchPrimaryKeys%3D%26_com_liferay_portal_search_web_portlet_SearchPortlet_scope%3Deverything%26_com_liferay_portal_search_web_portlet_SearchPortlet_groupId%3D0%26_com_liferay_portal_search_web_portlet_SearchPortlet_format%3D" TargetMode="External" /><Relationship Id="rId4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http://oferta.senasofiaplus.edu.co/sofia-oferta/buscar-oferta-educativa.html" TargetMode="External" /><Relationship Id="rId2" Type="http://schemas.openxmlformats.org/officeDocument/2006/relationships/hyperlink" Target="http://oferta.senasofiaplus.edu.co/sofia-oferta/detalle-oferta.html?fm=0&amp;fc=sqXVWf0nTDg" TargetMode="External" /><Relationship Id="rId3" Type="http://schemas.openxmlformats.org/officeDocument/2006/relationships/hyperlink" Target="http://oferta.senasofiaplus.edu.co/sofia-oferta/detalle-oferta.html?fm=0&amp;fc=prP-1JlELU4" TargetMode="External" /><Relationship Id="rId4" Type="http://schemas.openxmlformats.org/officeDocument/2006/relationships/hyperlink" Target="http://oferta.senasofiaplus.edu.co/sofia-oferta/detalle-oferta.html?fm=0&amp;fc=hQwBZRzpg_4" TargetMode="External" /><Relationship Id="rId5" Type="http://schemas.openxmlformats.org/officeDocument/2006/relationships/hyperlink" Target="http://oferta.senasofiaplus.edu.co/sofia-oferta/detalle-oferta.html?fm=0&amp;fc=HqQsrORjyLo" TargetMode="External" /><Relationship Id="rId6" Type="http://schemas.openxmlformats.org/officeDocument/2006/relationships/hyperlink" Target="http://oferta.senasofiaplus.edu.co/sofia-oferta/detalle-oferta.html?fm=0&amp;fc=ukXgOtB1RrY" TargetMode="External" /><Relationship Id="rId7" Type="http://schemas.openxmlformats.org/officeDocument/2006/relationships/hyperlink" Target="http://oferta.senasofiaplus.edu.co/sofia-oferta/detalle-oferta.html?fm=0&amp;fc=SF9EDkkR0-I" TargetMode="External" /><Relationship Id="rId8" Type="http://schemas.openxmlformats.org/officeDocument/2006/relationships/hyperlink" Target="http://oferta.senasofiaplus.edu.co/sofia-oferta/detalle-oferta.html?fm=0&amp;fc=IMSuJFXrIVQ" TargetMode="External" /><Relationship Id="rId9" Type="http://schemas.openxmlformats.org/officeDocument/2006/relationships/hyperlink" Target="http://oferta.senasofiaplus.edu.co/sofia-oferta/detalle-oferta.html?fm=0&amp;fc=hy6O73yQ32g" TargetMode="External" /><Relationship Id="rId10" Type="http://schemas.openxmlformats.org/officeDocument/2006/relationships/hyperlink" Target="http://oferta.senasofiaplus.edu.co/sofia-oferta/detalle-oferta.html?fm=0&amp;fc=vL20Eemf_q8" TargetMode="External" /><Relationship Id="rId11" Type="http://schemas.openxmlformats.org/officeDocument/2006/relationships/hyperlink" Target="http://oferta.senasofiaplus.edu.co/sofia-oferta/detalle-oferta.html?fm=0&amp;fc=INtLob8-kIE" TargetMode="External" /><Relationship Id="rId12" Type="http://schemas.openxmlformats.org/officeDocument/2006/relationships/hyperlink" Target="http://oferta.senasofiaplus.edu.co/sofia-oferta/detalle-oferta.html?fm=0&amp;fc=4GnME2EJ72M" TargetMode="External" /><Relationship Id="rId13" Type="http://schemas.openxmlformats.org/officeDocument/2006/relationships/hyperlink" Target="http://oferta.senasofiaplus.edu.co/sofia-oferta/detalle-oferta.html?fm=0&amp;fc=XvhTOnNfsMA" TargetMode="External" /><Relationship Id="rId14" Type="http://schemas.openxmlformats.org/officeDocument/2006/relationships/hyperlink" Target="http://oferta.senasofiaplus.edu.co/sofia-oferta/detalle-oferta.html?fm=0&amp;fc=htHi-qQKPaY" TargetMode="External" /><Relationship Id="rId15" Type="http://schemas.openxmlformats.org/officeDocument/2006/relationships/hyperlink" Target="http://oferta.senasofiaplus.edu.co/sofia-oferta/detalle-oferta.html?fm=0&amp;fc=9CMnBjMmR6g" TargetMode="External" /><Relationship Id="rId16" Type="http://schemas.openxmlformats.org/officeDocument/2006/relationships/hyperlink" Target="http://oferta.senasofiaplus.edu.co/sofia-oferta/detalle-oferta.html?fm=0&amp;fc=RlzQZsnOvkY" TargetMode="External" /><Relationship Id="rId17" Type="http://schemas.openxmlformats.org/officeDocument/2006/relationships/hyperlink" Target="http://oferta.senasofiaplus.edu.co/sofia-oferta/detalle-oferta.html?fm=0&amp;fc=tGn-iWwnJIY"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K51"/>
  <sheetViews>
    <sheetView zoomScalePageLayoutView="0" workbookViewId="0" topLeftCell="A1">
      <selection activeCell="C6" sqref="C6:E6"/>
    </sheetView>
  </sheetViews>
  <sheetFormatPr defaultColWidth="0" defaultRowHeight="15" zeroHeight="1"/>
  <cols>
    <col min="1" max="1" width="3.00390625" style="59" bestFit="1" customWidth="1"/>
    <col min="2" max="2" width="16.140625" style="0" bestFit="1" customWidth="1"/>
    <col min="3" max="3" width="17.7109375" style="0" bestFit="1" customWidth="1"/>
    <col min="4" max="4" width="30.57421875" style="0" customWidth="1"/>
    <col min="5" max="5" width="43.00390625" style="0" customWidth="1"/>
    <col min="6" max="6" width="7.8515625" style="0" bestFit="1" customWidth="1"/>
    <col min="7" max="7" width="11.421875" style="0" bestFit="1" customWidth="1"/>
    <col min="8" max="8" width="15.421875" style="0" customWidth="1"/>
    <col min="9" max="9" width="14.28125" style="0" customWidth="1"/>
    <col min="10" max="10" width="20.00390625" style="0" customWidth="1"/>
    <col min="11" max="11" width="17.140625" style="0" bestFit="1" customWidth="1"/>
    <col min="12" max="16384" width="0" style="0" hidden="1" customWidth="1"/>
  </cols>
  <sheetData>
    <row r="1" spans="1:11" ht="9.75" customHeight="1">
      <c r="A1" s="98" t="s">
        <v>623</v>
      </c>
      <c r="B1" s="99"/>
      <c r="C1" s="99"/>
      <c r="D1" s="99"/>
      <c r="E1" s="99"/>
      <c r="F1" s="99"/>
      <c r="G1" s="99"/>
      <c r="H1" s="99"/>
      <c r="I1" s="99"/>
      <c r="J1" s="99"/>
      <c r="K1" s="100"/>
    </row>
    <row r="2" spans="1:11" ht="15">
      <c r="A2" s="101"/>
      <c r="B2" s="102"/>
      <c r="C2" s="102"/>
      <c r="D2" s="102"/>
      <c r="E2" s="102"/>
      <c r="F2" s="102"/>
      <c r="G2" s="102"/>
      <c r="H2" s="102"/>
      <c r="I2" s="102"/>
      <c r="J2" s="102"/>
      <c r="K2" s="103"/>
    </row>
    <row r="3" spans="1:11" ht="9.75" customHeight="1">
      <c r="A3" s="101"/>
      <c r="B3" s="102"/>
      <c r="C3" s="102"/>
      <c r="D3" s="102"/>
      <c r="E3" s="102"/>
      <c r="F3" s="102"/>
      <c r="G3" s="102"/>
      <c r="H3" s="102"/>
      <c r="I3" s="102"/>
      <c r="J3" s="102"/>
      <c r="K3" s="103"/>
    </row>
    <row r="4" spans="1:11" ht="15">
      <c r="A4" s="86"/>
      <c r="B4" s="87"/>
      <c r="C4" s="87"/>
      <c r="D4" s="87"/>
      <c r="E4" s="87"/>
      <c r="F4" s="87"/>
      <c r="G4" s="87"/>
      <c r="H4" s="87"/>
      <c r="I4" s="87"/>
      <c r="J4" s="87"/>
      <c r="K4" s="88"/>
    </row>
    <row r="5" spans="1:11" ht="15">
      <c r="A5" s="86"/>
      <c r="B5" s="110" t="s">
        <v>626</v>
      </c>
      <c r="C5" s="104" t="s">
        <v>321</v>
      </c>
      <c r="D5" s="105"/>
      <c r="E5" s="106"/>
      <c r="F5" s="87"/>
      <c r="G5" s="87"/>
      <c r="H5" s="87"/>
      <c r="I5" s="89"/>
      <c r="J5" s="89"/>
      <c r="K5" s="88"/>
    </row>
    <row r="6" spans="1:11" ht="15.75">
      <c r="A6" s="86"/>
      <c r="B6" s="111"/>
      <c r="C6" s="107" t="s">
        <v>544</v>
      </c>
      <c r="D6" s="108"/>
      <c r="E6" s="109"/>
      <c r="F6" s="87"/>
      <c r="G6" s="87"/>
      <c r="H6" s="87"/>
      <c r="I6" s="87"/>
      <c r="J6" s="87"/>
      <c r="K6" s="88"/>
    </row>
    <row r="7" spans="1:11" ht="15">
      <c r="A7" s="86"/>
      <c r="B7" s="87"/>
      <c r="C7" s="87"/>
      <c r="D7" s="87"/>
      <c r="E7" s="87"/>
      <c r="F7" s="87"/>
      <c r="G7" s="87"/>
      <c r="H7" s="87"/>
      <c r="I7" s="87"/>
      <c r="J7" s="87"/>
      <c r="K7" s="88"/>
    </row>
    <row r="8" spans="1:11" ht="30">
      <c r="A8" s="86"/>
      <c r="B8" s="17" t="s">
        <v>610</v>
      </c>
      <c r="C8" s="56">
        <f>COUNTIF(Instituciones!$D$3:$D$126,'Instituciones Busqueda '!C6)</f>
        <v>5</v>
      </c>
      <c r="D8" s="87"/>
      <c r="E8" s="87"/>
      <c r="F8" s="87"/>
      <c r="G8" s="87"/>
      <c r="H8" s="87"/>
      <c r="I8" s="87"/>
      <c r="J8" s="87"/>
      <c r="K8" s="88"/>
    </row>
    <row r="9" spans="1:11" s="59" customFormat="1" ht="15">
      <c r="A9" s="86"/>
      <c r="B9" s="90">
        <v>5</v>
      </c>
      <c r="C9" s="90">
        <v>6</v>
      </c>
      <c r="D9" s="90">
        <v>7</v>
      </c>
      <c r="E9" s="90">
        <v>8</v>
      </c>
      <c r="F9" s="90">
        <v>9</v>
      </c>
      <c r="G9" s="90">
        <v>10</v>
      </c>
      <c r="H9" s="90">
        <v>15</v>
      </c>
      <c r="I9" s="90">
        <v>16</v>
      </c>
      <c r="J9" s="90">
        <v>17</v>
      </c>
      <c r="K9" s="91">
        <v>18</v>
      </c>
    </row>
    <row r="10" spans="1:11" ht="30">
      <c r="A10" s="86"/>
      <c r="B10" s="17" t="s">
        <v>595</v>
      </c>
      <c r="C10" s="17" t="s">
        <v>104</v>
      </c>
      <c r="D10" s="17" t="s">
        <v>12</v>
      </c>
      <c r="E10" s="16" t="s">
        <v>19</v>
      </c>
      <c r="F10" s="16" t="s">
        <v>132</v>
      </c>
      <c r="G10" s="16" t="s">
        <v>10</v>
      </c>
      <c r="H10" s="16" t="s">
        <v>624</v>
      </c>
      <c r="I10" s="16" t="s">
        <v>24</v>
      </c>
      <c r="J10" s="16" t="s">
        <v>71</v>
      </c>
      <c r="K10" s="92" t="s">
        <v>604</v>
      </c>
    </row>
    <row r="11" spans="1:11" ht="150">
      <c r="A11" s="86">
        <v>1</v>
      </c>
      <c r="B11" s="57" t="str">
        <f>_xlfn.IFERROR(VLOOKUP($A11,Instituciones!$A$3:$R$126,B$9,FALSE),"")</f>
        <v>Comportamental </v>
      </c>
      <c r="C11" s="57" t="str">
        <f>_xlfn.IFERROR(VLOOKUP($A11,Instituciones!$A$3:$R$126,C$9,FALSE),"")</f>
        <v>Talento Humano </v>
      </c>
      <c r="D11" s="57" t="str">
        <f>_xlfn.IFERROR(VLOOKUP($A11,Instituciones!$A$3:$R$126,D$9,FALSE),"")</f>
        <v>Habilidades de negociación y comunicación efectiva</v>
      </c>
      <c r="E11" s="57" t="str">
        <f>_xlfn.IFERROR(VLOOKUP($A11,Instituciones!$A$3:$R$126,E$9,FALSE),"")</f>
        <v>Implementar las habilidades y estilos de negociación clave para llevar a cabo negociaciones efectivas y alcanzar acuerdos satisfactorios
Adoptar técnicas de comunicación que mejoren las relaciones y estimulen la cooperación entre las partes involucradas
Desarrollar el pensamiento crítico para gestionar las emociones y resolver conflictos de una manera constructiva</v>
      </c>
      <c r="F11" s="57" t="str">
        <f>_xlfn.IFERROR(VLOOKUP($A11,Instituciones!$A$3:$R$126,F$9,FALSE),"")</f>
        <v>Español</v>
      </c>
      <c r="G11" s="57" t="str">
        <f>_xlfn.IFERROR(VLOOKUP($A11,Instituciones!$A$3:$R$126,G$9,FALSE),"")</f>
        <v>Virtual </v>
      </c>
      <c r="H11" s="57" t="str">
        <f>_xlfn.IFERROR(VLOOKUP($A11,Instituciones!$A$3:$R$126,H$9,FALSE),"")</f>
        <v>Agrega un Certificado Verificado por $149 USD
</v>
      </c>
      <c r="I11" s="57" t="str">
        <f>_xlfn.IFERROR(VLOOKUP($A11,Instituciones!$A$3:$R$126,I$9,FALSE),"")</f>
        <v>Permanente </v>
      </c>
      <c r="J11" s="62" t="str">
        <f>HYPERLINK(_xlfn.IFERROR(VLOOKUP($A11,Instituciones!$A$3:$R$126,J$9,FALSE),""))</f>
        <v>https://www.edx.org/es/course/habilidades-de-negociacion-y-comunicacion-efectiva</v>
      </c>
      <c r="K11" s="93">
        <f>_xlfn.IFERROR(VLOOKUP($A11,Instituciones!$A$3:$R$126,K$9,FALSE),"")</f>
        <v>0</v>
      </c>
    </row>
    <row r="12" spans="1:11" ht="165">
      <c r="A12" s="86">
        <v>2</v>
      </c>
      <c r="B12" s="57" t="str">
        <f>_xlfn.IFERROR(VLOOKUP($A12,Instituciones!$A$3:$R$126,B$9,FALSE),"")</f>
        <v>Comportamental </v>
      </c>
      <c r="C12" s="57" t="str">
        <f>_xlfn.IFERROR(VLOOKUP($A12,Instituciones!$A$3:$R$126,C$9,FALSE),"")</f>
        <v>Talento Humano </v>
      </c>
      <c r="D12" s="57" t="str">
        <f>_xlfn.IFERROR(VLOOKUP($A12,Instituciones!$A$3:$R$126,D$9,FALSE),"")</f>
        <v>Comunicación efectiva para el líder actual</v>
      </c>
      <c r="E12" s="57" t="str">
        <f>_xlfn.IFERROR(VLOOKUP($A12,Instituciones!$A$3:$R$126,E$9,FALSE),"")</f>
        <v>Comprender la importancia de la comunicación en la vida de las personas y así impulsar la mejora en nuestra capacidad de socializar efectivamente
Identificar el concepto de comunicación para clarificar su importancia
Desarrollar las habilidades de comunicación: asertividad y empatía
Aplicar las habilidades de comunicación a la retroalimentación del desempeño y alcanzar los objetivos organizacionales</v>
      </c>
      <c r="F12" s="57" t="str">
        <f>_xlfn.IFERROR(VLOOKUP($A12,Instituciones!$A$3:$R$126,F$9,FALSE),"")</f>
        <v>Español</v>
      </c>
      <c r="G12" s="57" t="str">
        <f>_xlfn.IFERROR(VLOOKUP($A12,Instituciones!$A$3:$R$126,G$9,FALSE),"")</f>
        <v>Virtual </v>
      </c>
      <c r="H12" s="57" t="str">
        <f>_xlfn.IFERROR(VLOOKUP($A12,Instituciones!$A$3:$R$126,H$9,FALSE),"")</f>
        <v>Agrega un Certificado Verificado por $149 USD
</v>
      </c>
      <c r="I12" s="57" t="str">
        <f>_xlfn.IFERROR(VLOOKUP($A12,Instituciones!$A$3:$R$126,I$9,FALSE),"")</f>
        <v>Permanente </v>
      </c>
      <c r="J12" s="62" t="str">
        <f>HYPERLINK(_xlfn.IFERROR(VLOOKUP($A12,Instituciones!$A$3:$R$126,J$9,FALSE),""))</f>
        <v>https://www.edx.org/es/course/comunicacion-efectiva-para-el-lider-actual</v>
      </c>
      <c r="K12" s="93">
        <f>_xlfn.IFERROR(VLOOKUP($A12,Instituciones!$A$3:$R$126,K$9,FALSE),"")</f>
        <v>0</v>
      </c>
    </row>
    <row r="13" spans="1:11" ht="105">
      <c r="A13" s="86">
        <v>3</v>
      </c>
      <c r="B13" s="57" t="str">
        <f>_xlfn.IFERROR(VLOOKUP($A13,Instituciones!$A$3:$R$126,B$9,FALSE),"")</f>
        <v>Comportamental </v>
      </c>
      <c r="C13" s="57" t="str">
        <f>_xlfn.IFERROR(VLOOKUP($A13,Instituciones!$A$3:$R$126,C$9,FALSE),"")</f>
        <v>Talento Humano </v>
      </c>
      <c r="D13" s="57" t="str">
        <f>_xlfn.IFERROR(VLOOKUP($A13,Instituciones!$A$3:$R$126,D$9,FALSE),"")</f>
        <v>Liderazgo y comportamiento organizacional</v>
      </c>
      <c r="E13" s="57" t="str">
        <f>_xlfn.IFERROR(VLOOKUP($A13,Instituciones!$A$3:$R$126,E$9,FALSE),"")</f>
        <v>Desarrollar un estilo de liderazgo que se adapte a tus fortalezas y las necesidades de la situación
Diseñar tareas motivadoras y efectivas para ti y para otros
Comunicar tu perspectiva a otros de una manera creíble y persuasiva</v>
      </c>
      <c r="F13" s="57" t="str">
        <f>_xlfn.IFERROR(VLOOKUP($A13,Instituciones!$A$3:$R$126,F$9,FALSE),"")</f>
        <v>Español</v>
      </c>
      <c r="G13" s="57" t="str">
        <f>_xlfn.IFERROR(VLOOKUP($A13,Instituciones!$A$3:$R$126,G$9,FALSE),"")</f>
        <v>Virtual </v>
      </c>
      <c r="H13" s="57" t="str">
        <f>_xlfn.IFERROR(VLOOKUP($A13,Instituciones!$A$3:$R$126,H$9,FALSE),"")</f>
        <v>Agrega un Certificado Verificado por $149 USD
</v>
      </c>
      <c r="I13" s="57" t="str">
        <f>_xlfn.IFERROR(VLOOKUP($A13,Instituciones!$A$3:$R$126,I$9,FALSE),"")</f>
        <v>Permanente </v>
      </c>
      <c r="J13" s="62" t="str">
        <f>HYPERLINK(_xlfn.IFERROR(VLOOKUP($A13,Instituciones!$A$3:$R$126,J$9,FALSE),""))</f>
        <v>https://www.edx.org/es/course/liderazgo-y-comportamiento-organizacional-2</v>
      </c>
      <c r="K13" s="93">
        <f>_xlfn.IFERROR(VLOOKUP($A13,Instituciones!$A$3:$R$126,K$9,FALSE),"")</f>
        <v>0</v>
      </c>
    </row>
    <row r="14" spans="1:11" ht="120">
      <c r="A14" s="86">
        <v>4</v>
      </c>
      <c r="B14" s="57" t="str">
        <f>_xlfn.IFERROR(VLOOKUP($A14,Instituciones!$A$3:$R$126,B$9,FALSE),"")</f>
        <v>Comportamental </v>
      </c>
      <c r="C14" s="57" t="str">
        <f>_xlfn.IFERROR(VLOOKUP($A14,Instituciones!$A$3:$R$126,C$9,FALSE),"")</f>
        <v>Talento Humano </v>
      </c>
      <c r="D14" s="57" t="str">
        <f>_xlfn.IFERROR(VLOOKUP($A14,Instituciones!$A$3:$R$126,D$9,FALSE),"")</f>
        <v>Liderazgo orientado al florecimiento humano</v>
      </c>
      <c r="E14" s="57" t="str">
        <f>_xlfn.IFERROR(VLOOKUP($A14,Instituciones!$A$3:$R$126,E$9,FALSE),"")</f>
        <v>Identificar las oportunidades de mejora personal dentro de los cinco elementos del modelo de liderazgo para el florecimiento humano
Desarrollar las competencias que le permitirán alcanzar y optimizar resultados en su trabajo
Comprender la relación entre felicidad, liderazgo y florecimiento</v>
      </c>
      <c r="F14" s="57" t="str">
        <f>_xlfn.IFERROR(VLOOKUP($A14,Instituciones!$A$3:$R$126,F$9,FALSE),"")</f>
        <v>Español</v>
      </c>
      <c r="G14" s="57" t="str">
        <f>_xlfn.IFERROR(VLOOKUP($A14,Instituciones!$A$3:$R$126,G$9,FALSE),"")</f>
        <v>Virtual </v>
      </c>
      <c r="H14" s="57" t="str">
        <f>_xlfn.IFERROR(VLOOKUP($A14,Instituciones!$A$3:$R$126,H$9,FALSE),"")</f>
        <v>Agrega un Certificado Verificado por $149 USD
</v>
      </c>
      <c r="I14" s="57" t="str">
        <f>_xlfn.IFERROR(VLOOKUP($A14,Instituciones!$A$3:$R$126,I$9,FALSE),"")</f>
        <v>Permanente </v>
      </c>
      <c r="J14" s="62" t="str">
        <f>HYPERLINK(_xlfn.IFERROR(VLOOKUP($A14,Instituciones!$A$3:$R$126,J$9,FALSE),""))</f>
        <v>https://www.edx.org/es/course/liderazgo-orientado-al-florecimiento-humano</v>
      </c>
      <c r="K14" s="93">
        <f>_xlfn.IFERROR(VLOOKUP($A14,Instituciones!$A$3:$R$126,K$9,FALSE),"")</f>
        <v>0</v>
      </c>
    </row>
    <row r="15" spans="1:11" ht="195">
      <c r="A15" s="86">
        <v>5</v>
      </c>
      <c r="B15" s="57" t="str">
        <f>_xlfn.IFERROR(VLOOKUP($A15,Instituciones!$A$3:$R$126,B$9,FALSE),"")</f>
        <v>Comportamental </v>
      </c>
      <c r="C15" s="57" t="str">
        <f>_xlfn.IFERROR(VLOOKUP($A15,Instituciones!$A$3:$R$126,C$9,FALSE),"")</f>
        <v>Talento Humano </v>
      </c>
      <c r="D15" s="57" t="str">
        <f>_xlfn.IFERROR(VLOOKUP($A15,Instituciones!$A$3:$R$126,D$9,FALSE),"")</f>
        <v>Pensamiento crítico: toma de decisiones razonadas</v>
      </c>
      <c r="E15" s="57" t="str">
        <f>_xlfn.IFERROR(VLOOKUP($A15,Instituciones!$A$3:$R$126,E$9,FALSE),"")</f>
        <v>Identificar las teorías del conocimiento que sustentan el pensamiento crítico
Emplear una metodología para la aplicación del pensamiento crítico
Relacionar los elementos que componen las etapas del pensamiento crítico
Analizar los estándares de la práctica del pensar críticamente
Valorar la responsabilidad de perpetuar los valores intelectuales del análisis resolutorio
Distinguir los vicios de pensamiento en la toma de decisiones
Aplicación del pensamiento crítico en grupos</v>
      </c>
      <c r="F15" s="57" t="str">
        <f>_xlfn.IFERROR(VLOOKUP($A15,Instituciones!$A$3:$R$126,F$9,FALSE),"")</f>
        <v>Español</v>
      </c>
      <c r="G15" s="57" t="str">
        <f>_xlfn.IFERROR(VLOOKUP($A15,Instituciones!$A$3:$R$126,G$9,FALSE),"")</f>
        <v>Virtual </v>
      </c>
      <c r="H15" s="57" t="str">
        <f>_xlfn.IFERROR(VLOOKUP($A15,Instituciones!$A$3:$R$126,H$9,FALSE),"")</f>
        <v>Agrega un Certificado Verificado por $149 USD
</v>
      </c>
      <c r="I15" s="57" t="str">
        <f>_xlfn.IFERROR(VLOOKUP($A15,Instituciones!$A$3:$R$126,I$9,FALSE),"")</f>
        <v>Permanente </v>
      </c>
      <c r="J15" s="62" t="str">
        <f>HYPERLINK(_xlfn.IFERROR(VLOOKUP($A15,Instituciones!$A$3:$R$126,J$9,FALSE),""))</f>
        <v>https://www.edx.org/es/course/pensamiento-critico-toma-de-decisiones-razonadas</v>
      </c>
      <c r="K15" s="93">
        <f>_xlfn.IFERROR(VLOOKUP($A15,Instituciones!$A$3:$R$126,K$9,FALSE),"")</f>
        <v>0</v>
      </c>
    </row>
    <row r="16" spans="1:11" ht="15">
      <c r="A16" s="86">
        <v>6</v>
      </c>
      <c r="B16" s="57">
        <f>_xlfn.IFERROR(VLOOKUP($A16,Instituciones!$A$3:$R$126,B$9,FALSE),"")</f>
      </c>
      <c r="C16" s="57">
        <f>_xlfn.IFERROR(VLOOKUP($A16,Instituciones!$A$3:$R$126,C$9,FALSE),"")</f>
      </c>
      <c r="D16" s="57">
        <f>_xlfn.IFERROR(VLOOKUP($A16,Instituciones!$A$3:$R$126,D$9,FALSE),"")</f>
      </c>
      <c r="E16" s="57">
        <f>_xlfn.IFERROR(VLOOKUP($A16,Instituciones!$A$3:$R$126,E$9,FALSE),"")</f>
      </c>
      <c r="F16" s="57">
        <f>_xlfn.IFERROR(VLOOKUP($A16,Instituciones!$A$3:$R$126,F$9,FALSE),"")</f>
      </c>
      <c r="G16" s="57">
        <f>_xlfn.IFERROR(VLOOKUP($A16,Instituciones!$A$3:$R$126,G$9,FALSE),"")</f>
      </c>
      <c r="H16" s="57">
        <f>_xlfn.IFERROR(VLOOKUP($A16,Instituciones!$A$3:$R$126,H$9,FALSE),"")</f>
      </c>
      <c r="I16" s="57">
        <f>_xlfn.IFERROR(VLOOKUP($A16,Instituciones!$A$3:$R$126,I$9,FALSE),"")</f>
      </c>
      <c r="J16" s="62">
        <f>HYPERLINK(_xlfn.IFERROR(VLOOKUP($A16,Instituciones!$A$3:$R$126,J$9,FALSE),""))</f>
      </c>
      <c r="K16" s="93">
        <f>_xlfn.IFERROR(VLOOKUP($A16,Instituciones!$A$3:$R$126,K$9,FALSE),"")</f>
      </c>
    </row>
    <row r="17" spans="1:11" ht="15">
      <c r="A17" s="86">
        <v>7</v>
      </c>
      <c r="B17" s="57">
        <f>_xlfn.IFERROR(VLOOKUP($A17,Instituciones!$A$3:$R$126,B$9,FALSE),"")</f>
      </c>
      <c r="C17" s="57">
        <f>_xlfn.IFERROR(VLOOKUP($A17,Instituciones!$A$3:$R$126,C$9,FALSE),"")</f>
      </c>
      <c r="D17" s="57">
        <f>_xlfn.IFERROR(VLOOKUP($A17,Instituciones!$A$3:$R$126,D$9,FALSE),"")</f>
      </c>
      <c r="E17" s="57">
        <f>_xlfn.IFERROR(VLOOKUP($A17,Instituciones!$A$3:$R$126,E$9,FALSE),"")</f>
      </c>
      <c r="F17" s="57">
        <f>_xlfn.IFERROR(VLOOKUP($A17,Instituciones!$A$3:$R$126,F$9,FALSE),"")</f>
      </c>
      <c r="G17" s="57">
        <f>_xlfn.IFERROR(VLOOKUP($A17,Instituciones!$A$3:$R$126,G$9,FALSE),"")</f>
      </c>
      <c r="H17" s="57">
        <f>_xlfn.IFERROR(VLOOKUP($A17,Instituciones!$A$3:$R$126,H$9,FALSE),"")</f>
      </c>
      <c r="I17" s="57">
        <f>_xlfn.IFERROR(VLOOKUP($A17,Instituciones!$A$3:$R$126,I$9,FALSE),"")</f>
      </c>
      <c r="J17" s="62">
        <f>HYPERLINK(_xlfn.IFERROR(VLOOKUP($A17,Instituciones!$A$3:$R$126,J$9,FALSE),""))</f>
      </c>
      <c r="K17" s="93">
        <f>_xlfn.IFERROR(VLOOKUP($A17,Instituciones!$A$3:$R$126,K$9,FALSE),"")</f>
      </c>
    </row>
    <row r="18" spans="1:11" ht="15">
      <c r="A18" s="86">
        <v>8</v>
      </c>
      <c r="B18" s="57">
        <f>_xlfn.IFERROR(VLOOKUP($A18,Instituciones!$A$3:$R$126,B$9,FALSE),"")</f>
      </c>
      <c r="C18" s="57">
        <f>_xlfn.IFERROR(VLOOKUP($A18,Instituciones!$A$3:$R$126,C$9,FALSE),"")</f>
      </c>
      <c r="D18" s="57">
        <f>_xlfn.IFERROR(VLOOKUP($A18,Instituciones!$A$3:$R$126,D$9,FALSE),"")</f>
      </c>
      <c r="E18" s="57">
        <f>_xlfn.IFERROR(VLOOKUP($A18,Instituciones!$A$3:$R$126,E$9,FALSE),"")</f>
      </c>
      <c r="F18" s="57">
        <f>_xlfn.IFERROR(VLOOKUP($A18,Instituciones!$A$3:$R$126,F$9,FALSE),"")</f>
      </c>
      <c r="G18" s="57">
        <f>_xlfn.IFERROR(VLOOKUP($A18,Instituciones!$A$3:$R$126,G$9,FALSE),"")</f>
      </c>
      <c r="H18" s="57">
        <f>_xlfn.IFERROR(VLOOKUP($A18,Instituciones!$A$3:$R$126,H$9,FALSE),"")</f>
      </c>
      <c r="I18" s="57">
        <f>_xlfn.IFERROR(VLOOKUP($A18,Instituciones!$A$3:$R$126,I$9,FALSE),"")</f>
      </c>
      <c r="J18" s="62">
        <f>HYPERLINK(_xlfn.IFERROR(VLOOKUP($A18,Instituciones!$A$3:$R$126,J$9,FALSE),""))</f>
      </c>
      <c r="K18" s="93">
        <f>_xlfn.IFERROR(VLOOKUP($A18,Instituciones!$A$3:$R$126,K$9,FALSE),"")</f>
      </c>
    </row>
    <row r="19" spans="1:11" ht="15">
      <c r="A19" s="86">
        <v>9</v>
      </c>
      <c r="B19" s="57">
        <f>_xlfn.IFERROR(VLOOKUP($A19,Instituciones!$A$3:$R$126,B$9,FALSE),"")</f>
      </c>
      <c r="C19" s="57">
        <f>_xlfn.IFERROR(VLOOKUP($A19,Instituciones!$A$3:$R$126,C$9,FALSE),"")</f>
      </c>
      <c r="D19" s="57">
        <f>_xlfn.IFERROR(VLOOKUP($A19,Instituciones!$A$3:$R$126,D$9,FALSE),"")</f>
      </c>
      <c r="E19" s="57">
        <f>_xlfn.IFERROR(VLOOKUP($A19,Instituciones!$A$3:$R$126,E$9,FALSE),"")</f>
      </c>
      <c r="F19" s="57">
        <f>_xlfn.IFERROR(VLOOKUP($A19,Instituciones!$A$3:$R$126,F$9,FALSE),"")</f>
      </c>
      <c r="G19" s="57">
        <f>_xlfn.IFERROR(VLOOKUP($A19,Instituciones!$A$3:$R$126,G$9,FALSE),"")</f>
      </c>
      <c r="H19" s="57">
        <f>_xlfn.IFERROR(VLOOKUP($A19,Instituciones!$A$3:$R$126,H$9,FALSE),"")</f>
      </c>
      <c r="I19" s="57">
        <f>_xlfn.IFERROR(VLOOKUP($A19,Instituciones!$A$3:$R$126,I$9,FALSE),"")</f>
      </c>
      <c r="J19" s="62">
        <f>HYPERLINK(_xlfn.IFERROR(VLOOKUP($A19,Instituciones!$A$3:$R$126,J$9,FALSE),""))</f>
      </c>
      <c r="K19" s="93">
        <f>_xlfn.IFERROR(VLOOKUP($A19,Instituciones!$A$3:$R$126,K$9,FALSE),"")</f>
      </c>
    </row>
    <row r="20" spans="1:11" ht="15">
      <c r="A20" s="86">
        <v>10</v>
      </c>
      <c r="B20" s="57">
        <f>_xlfn.IFERROR(VLOOKUP($A20,Instituciones!$A$3:$R$126,B$9,FALSE),"")</f>
      </c>
      <c r="C20" s="57">
        <f>_xlfn.IFERROR(VLOOKUP($A20,Instituciones!$A$3:$R$126,C$9,FALSE),"")</f>
      </c>
      <c r="D20" s="57">
        <f>_xlfn.IFERROR(VLOOKUP($A20,Instituciones!$A$3:$R$126,D$9,FALSE),"")</f>
      </c>
      <c r="E20" s="57">
        <f>_xlfn.IFERROR(VLOOKUP($A20,Instituciones!$A$3:$R$126,E$9,FALSE),"")</f>
      </c>
      <c r="F20" s="57">
        <f>_xlfn.IFERROR(VLOOKUP($A20,Instituciones!$A$3:$R$126,F$9,FALSE),"")</f>
      </c>
      <c r="G20" s="57">
        <f>_xlfn.IFERROR(VLOOKUP($A20,Instituciones!$A$3:$R$126,G$9,FALSE),"")</f>
      </c>
      <c r="H20" s="57">
        <f>_xlfn.IFERROR(VLOOKUP($A20,Instituciones!$A$3:$R$126,H$9,FALSE),"")</f>
      </c>
      <c r="I20" s="57">
        <f>_xlfn.IFERROR(VLOOKUP($A20,Instituciones!$A$3:$R$126,I$9,FALSE),"")</f>
      </c>
      <c r="J20" s="62">
        <f>HYPERLINK(_xlfn.IFERROR(VLOOKUP($A20,Instituciones!$A$3:$R$126,J$9,FALSE),""))</f>
      </c>
      <c r="K20" s="93">
        <f>_xlfn.IFERROR(VLOOKUP($A20,Instituciones!$A$3:$R$126,K$9,FALSE),"")</f>
      </c>
    </row>
    <row r="21" spans="1:11" ht="15">
      <c r="A21" s="86">
        <v>11</v>
      </c>
      <c r="B21" s="57">
        <f>_xlfn.IFERROR(VLOOKUP($A21,Instituciones!$A$3:$R$126,B$9,FALSE),"")</f>
      </c>
      <c r="C21" s="57">
        <f>_xlfn.IFERROR(VLOOKUP($A21,Instituciones!$A$3:$R$126,C$9,FALSE),"")</f>
      </c>
      <c r="D21" s="57">
        <f>_xlfn.IFERROR(VLOOKUP($A21,Instituciones!$A$3:$R$126,D$9,FALSE),"")</f>
      </c>
      <c r="E21" s="57">
        <f>_xlfn.IFERROR(VLOOKUP($A21,Instituciones!$A$3:$R$126,E$9,FALSE),"")</f>
      </c>
      <c r="F21" s="57">
        <f>_xlfn.IFERROR(VLOOKUP($A21,Instituciones!$A$3:$R$126,F$9,FALSE),"")</f>
      </c>
      <c r="G21" s="57">
        <f>_xlfn.IFERROR(VLOOKUP($A21,Instituciones!$A$3:$R$126,G$9,FALSE),"")</f>
      </c>
      <c r="H21" s="57">
        <f>_xlfn.IFERROR(VLOOKUP($A21,Instituciones!$A$3:$R$126,H$9,FALSE),"")</f>
      </c>
      <c r="I21" s="57">
        <f>_xlfn.IFERROR(VLOOKUP($A21,Instituciones!$A$3:$R$126,I$9,FALSE),"")</f>
      </c>
      <c r="J21" s="62">
        <f>HYPERLINK(_xlfn.IFERROR(VLOOKUP($A21,Instituciones!$A$3:$R$126,J$9,FALSE),""))</f>
      </c>
      <c r="K21" s="93">
        <f>_xlfn.IFERROR(VLOOKUP($A21,Instituciones!$A$3:$R$126,K$9,FALSE),"")</f>
      </c>
    </row>
    <row r="22" spans="1:11" ht="15">
      <c r="A22" s="86">
        <v>12</v>
      </c>
      <c r="B22" s="57">
        <f>_xlfn.IFERROR(VLOOKUP($A22,Instituciones!$A$3:$R$126,B$9,FALSE),"")</f>
      </c>
      <c r="C22" s="57">
        <f>_xlfn.IFERROR(VLOOKUP($A22,Instituciones!$A$3:$R$126,C$9,FALSE),"")</f>
      </c>
      <c r="D22" s="57">
        <f>_xlfn.IFERROR(VLOOKUP($A22,Instituciones!$A$3:$R$126,D$9,FALSE),"")</f>
      </c>
      <c r="E22" s="57">
        <f>_xlfn.IFERROR(VLOOKUP($A22,Instituciones!$A$3:$R$126,E$9,FALSE),"")</f>
      </c>
      <c r="F22" s="57">
        <f>_xlfn.IFERROR(VLOOKUP($A22,Instituciones!$A$3:$R$126,F$9,FALSE),"")</f>
      </c>
      <c r="G22" s="57">
        <f>_xlfn.IFERROR(VLOOKUP($A22,Instituciones!$A$3:$R$126,G$9,FALSE),"")</f>
      </c>
      <c r="H22" s="57">
        <f>_xlfn.IFERROR(VLOOKUP($A22,Instituciones!$A$3:$R$126,H$9,FALSE),"")</f>
      </c>
      <c r="I22" s="57">
        <f>_xlfn.IFERROR(VLOOKUP($A22,Instituciones!$A$3:$R$126,I$9,FALSE),"")</f>
      </c>
      <c r="J22" s="62">
        <f>HYPERLINK(_xlfn.IFERROR(VLOOKUP($A22,Instituciones!$A$3:$R$126,J$9,FALSE),""))</f>
      </c>
      <c r="K22" s="93">
        <f>_xlfn.IFERROR(VLOOKUP($A22,Instituciones!$A$3:$R$126,K$9,FALSE),"")</f>
      </c>
    </row>
    <row r="23" spans="1:11" ht="15">
      <c r="A23" s="86">
        <v>13</v>
      </c>
      <c r="B23" s="57">
        <f>_xlfn.IFERROR(VLOOKUP($A23,Instituciones!$A$3:$R$126,B$9,FALSE),"")</f>
      </c>
      <c r="C23" s="57">
        <f>_xlfn.IFERROR(VLOOKUP($A23,Instituciones!$A$3:$R$126,C$9,FALSE),"")</f>
      </c>
      <c r="D23" s="57">
        <f>_xlfn.IFERROR(VLOOKUP($A23,Instituciones!$A$3:$R$126,D$9,FALSE),"")</f>
      </c>
      <c r="E23" s="57">
        <f>_xlfn.IFERROR(VLOOKUP($A23,Instituciones!$A$3:$R$126,E$9,FALSE),"")</f>
      </c>
      <c r="F23" s="57">
        <f>_xlfn.IFERROR(VLOOKUP($A23,Instituciones!$A$3:$R$126,F$9,FALSE),"")</f>
      </c>
      <c r="G23" s="57">
        <f>_xlfn.IFERROR(VLOOKUP($A23,Instituciones!$A$3:$R$126,G$9,FALSE),"")</f>
      </c>
      <c r="H23" s="57">
        <f>_xlfn.IFERROR(VLOOKUP($A23,Instituciones!$A$3:$R$126,H$9,FALSE),"")</f>
      </c>
      <c r="I23" s="57">
        <f>_xlfn.IFERROR(VLOOKUP($A23,Instituciones!$A$3:$R$126,I$9,FALSE),"")</f>
      </c>
      <c r="J23" s="62">
        <f>HYPERLINK(_xlfn.IFERROR(VLOOKUP($A23,Instituciones!$A$3:$R$126,J$9,FALSE),""))</f>
      </c>
      <c r="K23" s="93">
        <f>_xlfn.IFERROR(VLOOKUP($A23,Instituciones!$A$3:$R$126,K$9,FALSE),"")</f>
      </c>
    </row>
    <row r="24" spans="1:11" ht="15">
      <c r="A24" s="86">
        <v>14</v>
      </c>
      <c r="B24" s="57">
        <f>_xlfn.IFERROR(VLOOKUP($A24,Instituciones!$A$3:$R$126,B$9,FALSE),"")</f>
      </c>
      <c r="C24" s="57">
        <f>_xlfn.IFERROR(VLOOKUP($A24,Instituciones!$A$3:$R$126,C$9,FALSE),"")</f>
      </c>
      <c r="D24" s="57">
        <f>_xlfn.IFERROR(VLOOKUP($A24,Instituciones!$A$3:$R$126,D$9,FALSE),"")</f>
      </c>
      <c r="E24" s="57">
        <f>_xlfn.IFERROR(VLOOKUP($A24,Instituciones!$A$3:$R$126,E$9,FALSE),"")</f>
      </c>
      <c r="F24" s="57">
        <f>_xlfn.IFERROR(VLOOKUP($A24,Instituciones!$A$3:$R$126,F$9,FALSE),"")</f>
      </c>
      <c r="G24" s="57">
        <f>_xlfn.IFERROR(VLOOKUP($A24,Instituciones!$A$3:$R$126,G$9,FALSE),"")</f>
      </c>
      <c r="H24" s="57">
        <f>_xlfn.IFERROR(VLOOKUP($A24,Instituciones!$A$3:$R$126,H$9,FALSE),"")</f>
      </c>
      <c r="I24" s="57">
        <f>_xlfn.IFERROR(VLOOKUP($A24,Instituciones!$A$3:$R$126,I$9,FALSE),"")</f>
      </c>
      <c r="J24" s="62">
        <f>HYPERLINK(_xlfn.IFERROR(VLOOKUP($A24,Instituciones!$A$3:$R$126,J$9,FALSE),""))</f>
      </c>
      <c r="K24" s="93">
        <f>_xlfn.IFERROR(VLOOKUP($A24,Instituciones!$A$3:$R$126,K$9,FALSE),"")</f>
      </c>
    </row>
    <row r="25" spans="1:11" ht="15">
      <c r="A25" s="86">
        <v>15</v>
      </c>
      <c r="B25" s="57">
        <f>_xlfn.IFERROR(VLOOKUP($A25,Instituciones!$A$3:$R$126,B$9,FALSE),"")</f>
      </c>
      <c r="C25" s="57">
        <f>_xlfn.IFERROR(VLOOKUP($A25,Instituciones!$A$3:$R$126,C$9,FALSE),"")</f>
      </c>
      <c r="D25" s="57">
        <f>_xlfn.IFERROR(VLOOKUP($A25,Instituciones!$A$3:$R$126,D$9,FALSE),"")</f>
      </c>
      <c r="E25" s="57">
        <f>_xlfn.IFERROR(VLOOKUP($A25,Instituciones!$A$3:$R$126,E$9,FALSE),"")</f>
      </c>
      <c r="F25" s="57">
        <f>_xlfn.IFERROR(VLOOKUP($A25,Instituciones!$A$3:$R$126,F$9,FALSE),"")</f>
      </c>
      <c r="G25" s="57">
        <f>_xlfn.IFERROR(VLOOKUP($A25,Instituciones!$A$3:$R$126,G$9,FALSE),"")</f>
      </c>
      <c r="H25" s="57">
        <f>_xlfn.IFERROR(VLOOKUP($A25,Instituciones!$A$3:$R$126,H$9,FALSE),"")</f>
      </c>
      <c r="I25" s="57">
        <f>_xlfn.IFERROR(VLOOKUP($A25,Instituciones!$A$3:$R$126,I$9,FALSE),"")</f>
      </c>
      <c r="J25" s="62">
        <f>HYPERLINK(_xlfn.IFERROR(VLOOKUP($A25,Instituciones!$A$3:$R$126,J$9,FALSE),""))</f>
      </c>
      <c r="K25" s="93">
        <f>_xlfn.IFERROR(VLOOKUP($A25,Instituciones!$A$3:$R$126,K$9,FALSE),"")</f>
      </c>
    </row>
    <row r="26" spans="1:11" ht="15">
      <c r="A26" s="86">
        <v>16</v>
      </c>
      <c r="B26" s="57">
        <f>_xlfn.IFERROR(VLOOKUP($A26,Instituciones!$A$3:$R$126,B$9,FALSE),"")</f>
      </c>
      <c r="C26" s="57">
        <f>_xlfn.IFERROR(VLOOKUP($A26,Instituciones!$A$3:$R$126,C$9,FALSE),"")</f>
      </c>
      <c r="D26" s="57"/>
      <c r="E26" s="57">
        <f>_xlfn.IFERROR(VLOOKUP($A26,Instituciones!$A$3:$R$126,E$9,FALSE),"")</f>
      </c>
      <c r="F26" s="57">
        <f>_xlfn.IFERROR(VLOOKUP($A26,Instituciones!$A$3:$R$126,F$9,FALSE),"")</f>
      </c>
      <c r="G26" s="57">
        <f>_xlfn.IFERROR(VLOOKUP($A26,Instituciones!$A$3:$R$126,G$9,FALSE),"")</f>
      </c>
      <c r="H26" s="57">
        <f>_xlfn.IFERROR(VLOOKUP($A26,Instituciones!$A$3:$R$126,H$9,FALSE),"")</f>
      </c>
      <c r="I26" s="57">
        <f>_xlfn.IFERROR(VLOOKUP($A26,Instituciones!$A$3:$R$126,I$9,FALSE),"")</f>
      </c>
      <c r="J26" s="62">
        <f>HYPERLINK(_xlfn.IFERROR(VLOOKUP($A26,Instituciones!$A$3:$R$126,J$9,FALSE),""))</f>
      </c>
      <c r="K26" s="93">
        <f>_xlfn.IFERROR(VLOOKUP($A26,Instituciones!$A$3:$R$126,K$9,FALSE),"")</f>
      </c>
    </row>
    <row r="27" spans="1:11" ht="15">
      <c r="A27" s="86">
        <v>17</v>
      </c>
      <c r="B27" s="57">
        <f>_xlfn.IFERROR(VLOOKUP($A27,Instituciones!$A$3:$R$126,B$9,FALSE),"")</f>
      </c>
      <c r="C27" s="57">
        <f>_xlfn.IFERROR(VLOOKUP($A27,Instituciones!$A$3:$R$126,C$9,FALSE),"")</f>
      </c>
      <c r="D27" s="57">
        <f>_xlfn.IFERROR(VLOOKUP($A27,Instituciones!$A$3:$R$126,D$9,FALSE),"")</f>
      </c>
      <c r="E27" s="57">
        <f>_xlfn.IFERROR(VLOOKUP($A27,Instituciones!$A$3:$R$126,E$9,FALSE),"")</f>
      </c>
      <c r="F27" s="57">
        <f>_xlfn.IFERROR(VLOOKUP($A27,Instituciones!$A$3:$R$126,F$9,FALSE),"")</f>
      </c>
      <c r="G27" s="57">
        <f>_xlfn.IFERROR(VLOOKUP($A27,Instituciones!$A$3:$R$126,G$9,FALSE),"")</f>
      </c>
      <c r="H27" s="57">
        <f>_xlfn.IFERROR(VLOOKUP($A27,Instituciones!$A$3:$R$126,H$9,FALSE),"")</f>
      </c>
      <c r="I27" s="57">
        <f>_xlfn.IFERROR(VLOOKUP($A27,Instituciones!$A$3:$R$126,I$9,FALSE),"")</f>
      </c>
      <c r="J27" s="62">
        <f>HYPERLINK(_xlfn.IFERROR(VLOOKUP($A27,Instituciones!$A$3:$R$126,J$9,FALSE),""))</f>
      </c>
      <c r="K27" s="93">
        <f>_xlfn.IFERROR(VLOOKUP($A27,Instituciones!$A$3:$R$126,K$9,FALSE),"")</f>
      </c>
    </row>
    <row r="28" spans="1:11" ht="15">
      <c r="A28" s="86">
        <v>18</v>
      </c>
      <c r="B28" s="57">
        <f>_xlfn.IFERROR(VLOOKUP($A28,Instituciones!$A$3:$R$126,B$9,FALSE),"")</f>
      </c>
      <c r="C28" s="57">
        <f>_xlfn.IFERROR(VLOOKUP($A28,Instituciones!$A$3:$R$126,C$9,FALSE),"")</f>
      </c>
      <c r="D28" s="57">
        <f>_xlfn.IFERROR(VLOOKUP($A28,Instituciones!$A$3:$R$126,D$9,FALSE),"")</f>
      </c>
      <c r="E28" s="57">
        <f>_xlfn.IFERROR(VLOOKUP($A28,Instituciones!$A$3:$R$126,E$9,FALSE),"")</f>
      </c>
      <c r="F28" s="57">
        <f>_xlfn.IFERROR(VLOOKUP($A28,Instituciones!$A$3:$R$126,F$9,FALSE),"")</f>
      </c>
      <c r="G28" s="57">
        <f>_xlfn.IFERROR(VLOOKUP($A28,Instituciones!$A$3:$R$126,G$9,FALSE),"")</f>
      </c>
      <c r="H28" s="57">
        <f>_xlfn.IFERROR(VLOOKUP($A28,Instituciones!$A$3:$R$126,H$9,FALSE),"")</f>
      </c>
      <c r="I28" s="57">
        <f>_xlfn.IFERROR(VLOOKUP($A28,Instituciones!$A$3:$R$126,I$9,FALSE),"")</f>
      </c>
      <c r="J28" s="62">
        <f>HYPERLINK(_xlfn.IFERROR(VLOOKUP($A28,Instituciones!$A$3:$R$126,J$9,FALSE),""))</f>
      </c>
      <c r="K28" s="93">
        <f>_xlfn.IFERROR(VLOOKUP($A28,Instituciones!$A$3:$R$126,K$9,FALSE),"")</f>
      </c>
    </row>
    <row r="29" spans="1:11" ht="15">
      <c r="A29" s="86">
        <v>19</v>
      </c>
      <c r="B29" s="57">
        <f>_xlfn.IFERROR(VLOOKUP($A29,Instituciones!$A$3:$R$126,B$9,FALSE),"")</f>
      </c>
      <c r="C29" s="57">
        <f>_xlfn.IFERROR(VLOOKUP($A29,Instituciones!$A$3:$R$126,C$9,FALSE),"")</f>
      </c>
      <c r="D29" s="57">
        <f>_xlfn.IFERROR(VLOOKUP($A29,Instituciones!$A$3:$R$126,D$9,FALSE),"")</f>
      </c>
      <c r="E29" s="57">
        <f>_xlfn.IFERROR(VLOOKUP($A29,Instituciones!$A$3:$R$126,E$9,FALSE),"")</f>
      </c>
      <c r="F29" s="57">
        <f>_xlfn.IFERROR(VLOOKUP($A29,Instituciones!$A$3:$R$126,F$9,FALSE),"")</f>
      </c>
      <c r="G29" s="57">
        <f>_xlfn.IFERROR(VLOOKUP($A29,Instituciones!$A$3:$R$126,G$9,FALSE),"")</f>
      </c>
      <c r="H29" s="57">
        <f>_xlfn.IFERROR(VLOOKUP($A29,Instituciones!$A$3:$R$126,H$9,FALSE),"")</f>
      </c>
      <c r="I29" s="57">
        <f>_xlfn.IFERROR(VLOOKUP($A29,Instituciones!$A$3:$R$126,I$9,FALSE),"")</f>
      </c>
      <c r="J29" s="62">
        <f>HYPERLINK(_xlfn.IFERROR(VLOOKUP($A29,Instituciones!$A$3:$R$126,J$9,FALSE),""))</f>
      </c>
      <c r="K29" s="93">
        <f>_xlfn.IFERROR(VLOOKUP($A29,Instituciones!$A$3:$R$126,K$9,FALSE),"")</f>
      </c>
    </row>
    <row r="30" spans="1:11" ht="15">
      <c r="A30" s="86">
        <v>20</v>
      </c>
      <c r="B30" s="57">
        <f>_xlfn.IFERROR(VLOOKUP($A30,Instituciones!$A$3:$R$126,B$9,FALSE),"")</f>
      </c>
      <c r="C30" s="57">
        <f>_xlfn.IFERROR(VLOOKUP($A30,Instituciones!$A$3:$R$126,C$9,FALSE),"")</f>
      </c>
      <c r="D30" s="57">
        <f>_xlfn.IFERROR(VLOOKUP($A30,Instituciones!$A$3:$R$126,D$9,FALSE),"")</f>
      </c>
      <c r="E30" s="57">
        <f>_xlfn.IFERROR(VLOOKUP($A30,Instituciones!$A$3:$R$126,E$9,FALSE),"")</f>
      </c>
      <c r="F30" s="57">
        <f>_xlfn.IFERROR(VLOOKUP($A30,Instituciones!$A$3:$R$126,F$9,FALSE),"")</f>
      </c>
      <c r="G30" s="57">
        <f>_xlfn.IFERROR(VLOOKUP($A30,Instituciones!$A$3:$R$126,G$9,FALSE),"")</f>
      </c>
      <c r="H30" s="57">
        <f>_xlfn.IFERROR(VLOOKUP($A30,Instituciones!$A$3:$R$126,H$9,FALSE),"")</f>
      </c>
      <c r="I30" s="57">
        <f>_xlfn.IFERROR(VLOOKUP($A30,Instituciones!$A$3:$R$126,I$9,FALSE),"")</f>
      </c>
      <c r="J30" s="62">
        <f>HYPERLINK(_xlfn.IFERROR(VLOOKUP($A30,Instituciones!$A$3:$R$126,J$9,FALSE),""))</f>
      </c>
      <c r="K30" s="93">
        <f>_xlfn.IFERROR(VLOOKUP($A30,Instituciones!$A$3:$R$126,K$9,FALSE),"")</f>
      </c>
    </row>
    <row r="31" spans="1:11" ht="15">
      <c r="A31" s="86">
        <v>21</v>
      </c>
      <c r="B31" s="57">
        <f>_xlfn.IFERROR(VLOOKUP($A31,Instituciones!$A$3:$R$126,B$9,FALSE),"")</f>
      </c>
      <c r="C31" s="57">
        <f>_xlfn.IFERROR(VLOOKUP($A31,Instituciones!$A$3:$R$126,C$9,FALSE),"")</f>
      </c>
      <c r="D31" s="57">
        <f>_xlfn.IFERROR(VLOOKUP($A31,Instituciones!$A$3:$R$126,D$9,FALSE),"")</f>
      </c>
      <c r="E31" s="57">
        <f>_xlfn.IFERROR(VLOOKUP($A31,Instituciones!$A$3:$R$126,E$9,FALSE),"")</f>
      </c>
      <c r="F31" s="57">
        <f>_xlfn.IFERROR(VLOOKUP($A31,Instituciones!$A$3:$R$126,F$9,FALSE),"")</f>
      </c>
      <c r="G31" s="57">
        <f>_xlfn.IFERROR(VLOOKUP($A31,Instituciones!$A$3:$R$126,G$9,FALSE),"")</f>
      </c>
      <c r="H31" s="57">
        <f>_xlfn.IFERROR(VLOOKUP($A31,Instituciones!$A$3:$R$126,H$9,FALSE),"")</f>
      </c>
      <c r="I31" s="57">
        <f>_xlfn.IFERROR(VLOOKUP($A31,Instituciones!$A$3:$R$126,I$9,FALSE),"")</f>
      </c>
      <c r="J31" s="62">
        <f>HYPERLINK(_xlfn.IFERROR(VLOOKUP($A31,Instituciones!$A$3:$R$126,J$9,FALSE),""))</f>
      </c>
      <c r="K31" s="93">
        <f>_xlfn.IFERROR(VLOOKUP($A31,Instituciones!$A$3:$R$126,K$9,FALSE),"")</f>
      </c>
    </row>
    <row r="32" spans="1:11" ht="15">
      <c r="A32" s="86">
        <v>22</v>
      </c>
      <c r="B32" s="57">
        <f>_xlfn.IFERROR(VLOOKUP($A32,Instituciones!$A$3:$R$126,B$9,FALSE),"")</f>
      </c>
      <c r="C32" s="57">
        <f>_xlfn.IFERROR(VLOOKUP($A32,Instituciones!$A$3:$R$126,C$9,FALSE),"")</f>
      </c>
      <c r="D32" s="57">
        <f>_xlfn.IFERROR(VLOOKUP($A32,Instituciones!$A$3:$R$126,D$9,FALSE),"")</f>
      </c>
      <c r="E32" s="57">
        <f>_xlfn.IFERROR(VLOOKUP($A32,Instituciones!$A$3:$R$126,E$9,FALSE),"")</f>
      </c>
      <c r="F32" s="57">
        <f>_xlfn.IFERROR(VLOOKUP($A32,Instituciones!$A$3:$R$126,F$9,FALSE),"")</f>
      </c>
      <c r="G32" s="57">
        <f>_xlfn.IFERROR(VLOOKUP($A32,Instituciones!$A$3:$R$126,G$9,FALSE),"")</f>
      </c>
      <c r="H32" s="57">
        <f>_xlfn.IFERROR(VLOOKUP($A32,Instituciones!$A$3:$R$126,H$9,FALSE),"")</f>
      </c>
      <c r="I32" s="57">
        <f>_xlfn.IFERROR(VLOOKUP($A32,Instituciones!$A$3:$R$126,I$9,FALSE),"")</f>
      </c>
      <c r="J32" s="62">
        <f>HYPERLINK(_xlfn.IFERROR(VLOOKUP($A32,Instituciones!$A$3:$R$126,J$9,FALSE),""))</f>
      </c>
      <c r="K32" s="93">
        <f>_xlfn.IFERROR(VLOOKUP($A32,Instituciones!$A$3:$R$126,K$9,FALSE),"")</f>
      </c>
    </row>
    <row r="33" spans="1:11" ht="15">
      <c r="A33" s="86">
        <v>23</v>
      </c>
      <c r="B33" s="57">
        <f>_xlfn.IFERROR(VLOOKUP($A33,Instituciones!$A$3:$R$126,B$9,FALSE),"")</f>
      </c>
      <c r="C33" s="57">
        <f>_xlfn.IFERROR(VLOOKUP($A33,Instituciones!$A$3:$R$126,C$9,FALSE),"")</f>
      </c>
      <c r="D33" s="57">
        <f>_xlfn.IFERROR(VLOOKUP($A33,Instituciones!$A$3:$R$126,D$9,FALSE),"")</f>
      </c>
      <c r="E33" s="57">
        <f>_xlfn.IFERROR(VLOOKUP($A33,Instituciones!$A$3:$R$126,E$9,FALSE),"")</f>
      </c>
      <c r="F33" s="57">
        <f>_xlfn.IFERROR(VLOOKUP($A33,Instituciones!$A$3:$R$126,F$9,FALSE),"")</f>
      </c>
      <c r="G33" s="57">
        <f>_xlfn.IFERROR(VLOOKUP($A33,Instituciones!$A$3:$R$126,G$9,FALSE),"")</f>
      </c>
      <c r="H33" s="57">
        <f>_xlfn.IFERROR(VLOOKUP($A33,Instituciones!$A$3:$R$126,H$9,FALSE),"")</f>
      </c>
      <c r="I33" s="57">
        <f>_xlfn.IFERROR(VLOOKUP($A33,Instituciones!$A$3:$R$126,I$9,FALSE),"")</f>
      </c>
      <c r="J33" s="62">
        <f>HYPERLINK(_xlfn.IFERROR(VLOOKUP($A33,Instituciones!$A$3:$R$126,J$9,FALSE),""))</f>
      </c>
      <c r="K33" s="93">
        <f>_xlfn.IFERROR(VLOOKUP($A33,Instituciones!$A$3:$R$126,K$9,FALSE),"")</f>
      </c>
    </row>
    <row r="34" spans="1:11" ht="15">
      <c r="A34" s="86">
        <v>24</v>
      </c>
      <c r="B34" s="57">
        <f>_xlfn.IFERROR(VLOOKUP($A34,Instituciones!$A$3:$R$126,B$9,FALSE),"")</f>
      </c>
      <c r="C34" s="57">
        <f>_xlfn.IFERROR(VLOOKUP($A34,Instituciones!$A$3:$R$126,C$9,FALSE),"")</f>
      </c>
      <c r="D34" s="57">
        <f>_xlfn.IFERROR(VLOOKUP($A34,Instituciones!$A$3:$R$126,D$9,FALSE),"")</f>
      </c>
      <c r="E34" s="57">
        <f>_xlfn.IFERROR(VLOOKUP($A34,Instituciones!$A$3:$R$126,E$9,FALSE),"")</f>
      </c>
      <c r="F34" s="57">
        <f>_xlfn.IFERROR(VLOOKUP($A34,Instituciones!$A$3:$R$126,F$9,FALSE),"")</f>
      </c>
      <c r="G34" s="57">
        <f>_xlfn.IFERROR(VLOOKUP($A34,Instituciones!$A$3:$R$126,G$9,FALSE),"")</f>
      </c>
      <c r="H34" s="57">
        <f>_xlfn.IFERROR(VLOOKUP($A34,Instituciones!$A$3:$R$126,H$9,FALSE),"")</f>
      </c>
      <c r="I34" s="57">
        <f>_xlfn.IFERROR(VLOOKUP($A34,Instituciones!$A$3:$R$126,I$9,FALSE),"")</f>
      </c>
      <c r="J34" s="62">
        <f>HYPERLINK(_xlfn.IFERROR(VLOOKUP($A34,Instituciones!$A$3:$R$126,J$9,FALSE),""))</f>
      </c>
      <c r="K34" s="93">
        <f>_xlfn.IFERROR(VLOOKUP($A34,Instituciones!$A$3:$R$126,K$9,FALSE),"")</f>
      </c>
    </row>
    <row r="35" spans="1:11" ht="15">
      <c r="A35" s="86">
        <v>25</v>
      </c>
      <c r="B35" s="57">
        <f>_xlfn.IFERROR(VLOOKUP($A35,Instituciones!$A$3:$R$126,B$9,FALSE),"")</f>
      </c>
      <c r="C35" s="57">
        <f>_xlfn.IFERROR(VLOOKUP($A35,Instituciones!$A$3:$R$126,C$9,FALSE),"")</f>
      </c>
      <c r="D35" s="57">
        <f>_xlfn.IFERROR(VLOOKUP($A35,Instituciones!$A$3:$R$126,D$9,FALSE),"")</f>
      </c>
      <c r="E35" s="57">
        <f>_xlfn.IFERROR(VLOOKUP($A35,Instituciones!$A$3:$R$126,E$9,FALSE),"")</f>
      </c>
      <c r="F35" s="57">
        <f>_xlfn.IFERROR(VLOOKUP($A35,Instituciones!$A$3:$R$126,F$9,FALSE),"")</f>
      </c>
      <c r="G35" s="57">
        <f>_xlfn.IFERROR(VLOOKUP($A35,Instituciones!$A$3:$R$126,G$9,FALSE),"")</f>
      </c>
      <c r="H35" s="57">
        <f>_xlfn.IFERROR(VLOOKUP($A35,Instituciones!$A$3:$R$126,H$9,FALSE),"")</f>
      </c>
      <c r="I35" s="57">
        <f>_xlfn.IFERROR(VLOOKUP($A35,Instituciones!$A$3:$R$126,I$9,FALSE),"")</f>
      </c>
      <c r="J35" s="62">
        <f>HYPERLINK(_xlfn.IFERROR(VLOOKUP($A35,Instituciones!$A$3:$R$126,J$9,FALSE),""))</f>
      </c>
      <c r="K35" s="93">
        <f>_xlfn.IFERROR(VLOOKUP($A35,Instituciones!$A$3:$R$126,K$9,FALSE),"")</f>
      </c>
    </row>
    <row r="36" spans="1:11" ht="15">
      <c r="A36" s="86">
        <v>26</v>
      </c>
      <c r="B36" s="57">
        <f>_xlfn.IFERROR(VLOOKUP($A36,Instituciones!$A$3:$R$126,B$9,FALSE),"")</f>
      </c>
      <c r="C36" s="57">
        <f>_xlfn.IFERROR(VLOOKUP($A36,Instituciones!$A$3:$R$126,C$9,FALSE),"")</f>
      </c>
      <c r="D36" s="57">
        <f>_xlfn.IFERROR(VLOOKUP($A36,Instituciones!$A$3:$R$126,D$9,FALSE),"")</f>
      </c>
      <c r="E36" s="57">
        <f>_xlfn.IFERROR(VLOOKUP($A36,Instituciones!$A$3:$R$126,E$9,FALSE),"")</f>
      </c>
      <c r="F36" s="57">
        <f>_xlfn.IFERROR(VLOOKUP($A36,Instituciones!$A$3:$R$126,F$9,FALSE),"")</f>
      </c>
      <c r="G36" s="57">
        <f>_xlfn.IFERROR(VLOOKUP($A36,Instituciones!$A$3:$R$126,G$9,FALSE),"")</f>
      </c>
      <c r="H36" s="57">
        <f>_xlfn.IFERROR(VLOOKUP($A36,Instituciones!$A$3:$R$126,H$9,FALSE),"")</f>
      </c>
      <c r="I36" s="57">
        <f>_xlfn.IFERROR(VLOOKUP($A36,Instituciones!$A$3:$R$126,I$9,FALSE),"")</f>
      </c>
      <c r="J36" s="62">
        <f>HYPERLINK(_xlfn.IFERROR(VLOOKUP($A36,Instituciones!$A$3:$R$126,J$9,FALSE),""))</f>
      </c>
      <c r="K36" s="93">
        <f>_xlfn.IFERROR(VLOOKUP($A36,Instituciones!$A$3:$R$126,K$9,FALSE),"")</f>
      </c>
    </row>
    <row r="37" spans="1:11" ht="15">
      <c r="A37" s="86">
        <v>27</v>
      </c>
      <c r="B37" s="57">
        <f>_xlfn.IFERROR(VLOOKUP($A37,Instituciones!$A$3:$R$126,B$9,FALSE),"")</f>
      </c>
      <c r="C37" s="57">
        <f>_xlfn.IFERROR(VLOOKUP($A37,Instituciones!$A$3:$R$126,C$9,FALSE),"")</f>
      </c>
      <c r="D37" s="57">
        <f>_xlfn.IFERROR(VLOOKUP($A37,Instituciones!$A$3:$R$126,D$9,FALSE),"")</f>
      </c>
      <c r="E37" s="57">
        <f>_xlfn.IFERROR(VLOOKUP($A37,Instituciones!$A$3:$R$126,E$9,FALSE),"")</f>
      </c>
      <c r="F37" s="57">
        <f>_xlfn.IFERROR(VLOOKUP($A37,Instituciones!$A$3:$R$126,F$9,FALSE),"")</f>
      </c>
      <c r="G37" s="57">
        <f>_xlfn.IFERROR(VLOOKUP($A37,Instituciones!$A$3:$R$126,G$9,FALSE),"")</f>
      </c>
      <c r="H37" s="57">
        <f>_xlfn.IFERROR(VLOOKUP($A37,Instituciones!$A$3:$R$126,H$9,FALSE),"")</f>
      </c>
      <c r="I37" s="57">
        <f>_xlfn.IFERROR(VLOOKUP($A37,Instituciones!$A$3:$R$126,I$9,FALSE),"")</f>
      </c>
      <c r="J37" s="62">
        <f>HYPERLINK(_xlfn.IFERROR(VLOOKUP($A37,Instituciones!$A$3:$R$126,J$9,FALSE),""))</f>
      </c>
      <c r="K37" s="93">
        <f>_xlfn.IFERROR(VLOOKUP($A37,Instituciones!$A$3:$R$126,K$9,FALSE),"")</f>
      </c>
    </row>
    <row r="38" spans="1:11" ht="15">
      <c r="A38" s="86">
        <v>28</v>
      </c>
      <c r="B38" s="57">
        <f>_xlfn.IFERROR(VLOOKUP($A38,Instituciones!$A$3:$R$126,B$9,FALSE),"")</f>
      </c>
      <c r="C38" s="57">
        <f>_xlfn.IFERROR(VLOOKUP($A38,Instituciones!$A$3:$R$126,C$9,FALSE),"")</f>
      </c>
      <c r="D38" s="57">
        <f>_xlfn.IFERROR(VLOOKUP($A38,Instituciones!$A$3:$R$126,D$9,FALSE),"")</f>
      </c>
      <c r="E38" s="57">
        <f>_xlfn.IFERROR(VLOOKUP($A38,Instituciones!$A$3:$R$126,E$9,FALSE),"")</f>
      </c>
      <c r="F38" s="57">
        <f>_xlfn.IFERROR(VLOOKUP($A38,Instituciones!$A$3:$R$126,F$9,FALSE),"")</f>
      </c>
      <c r="G38" s="57">
        <f>_xlfn.IFERROR(VLOOKUP($A38,Instituciones!$A$3:$R$126,G$9,FALSE),"")</f>
      </c>
      <c r="H38" s="57">
        <f>_xlfn.IFERROR(VLOOKUP($A38,Instituciones!$A$3:$R$126,H$9,FALSE),"")</f>
      </c>
      <c r="I38" s="57">
        <f>_xlfn.IFERROR(VLOOKUP($A38,Instituciones!$A$3:$R$126,I$9,FALSE),"")</f>
      </c>
      <c r="J38" s="62">
        <f>HYPERLINK(_xlfn.IFERROR(VLOOKUP($A38,Instituciones!$A$3:$R$126,J$9,FALSE),""))</f>
      </c>
      <c r="K38" s="93">
        <f>_xlfn.IFERROR(VLOOKUP($A38,Instituciones!$A$3:$R$126,K$9,FALSE),"")</f>
      </c>
    </row>
    <row r="39" spans="1:11" ht="15">
      <c r="A39" s="86">
        <v>29</v>
      </c>
      <c r="B39" s="57">
        <f>_xlfn.IFERROR(VLOOKUP($A39,Instituciones!$A$3:$R$126,B$9,FALSE),"")</f>
      </c>
      <c r="C39" s="57">
        <f>_xlfn.IFERROR(VLOOKUP($A39,Instituciones!$A$3:$R$126,C$9,FALSE),"")</f>
      </c>
      <c r="D39" s="57">
        <f>_xlfn.IFERROR(VLOOKUP($A39,Instituciones!$A$3:$R$126,D$9,FALSE),"")</f>
      </c>
      <c r="E39" s="57">
        <f>_xlfn.IFERROR(VLOOKUP($A39,Instituciones!$A$3:$R$126,E$9,FALSE),"")</f>
      </c>
      <c r="F39" s="57">
        <f>_xlfn.IFERROR(VLOOKUP($A39,Instituciones!$A$3:$R$126,F$9,FALSE),"")</f>
      </c>
      <c r="G39" s="57">
        <f>_xlfn.IFERROR(VLOOKUP($A39,Instituciones!$A$3:$R$126,G$9,FALSE),"")</f>
      </c>
      <c r="H39" s="57">
        <f>_xlfn.IFERROR(VLOOKUP($A39,Instituciones!$A$3:$R$126,H$9,FALSE),"")</f>
      </c>
      <c r="I39" s="57">
        <f>_xlfn.IFERROR(VLOOKUP($A39,Instituciones!$A$3:$R$126,I$9,FALSE),"")</f>
      </c>
      <c r="J39" s="62">
        <f>HYPERLINK(_xlfn.IFERROR(VLOOKUP($A39,Instituciones!$A$3:$R$126,J$9,FALSE),""))</f>
      </c>
      <c r="K39" s="93">
        <f>_xlfn.IFERROR(VLOOKUP($A39,Instituciones!$A$3:$R$126,K$9,FALSE),"")</f>
      </c>
    </row>
    <row r="40" spans="1:11" ht="15">
      <c r="A40" s="86">
        <v>30</v>
      </c>
      <c r="B40" s="57">
        <f>_xlfn.IFERROR(VLOOKUP($A40,Instituciones!$A$3:$R$126,B$9,FALSE),"")</f>
      </c>
      <c r="C40" s="57">
        <f>_xlfn.IFERROR(VLOOKUP($A40,Instituciones!$A$3:$R$126,C$9,FALSE),"")</f>
      </c>
      <c r="D40" s="57">
        <f>_xlfn.IFERROR(VLOOKUP($A40,Instituciones!$A$3:$R$126,D$9,FALSE),"")</f>
      </c>
      <c r="E40" s="57">
        <f>_xlfn.IFERROR(VLOOKUP($A40,Instituciones!$A$3:$R$126,E$9,FALSE),"")</f>
      </c>
      <c r="F40" s="57">
        <f>_xlfn.IFERROR(VLOOKUP($A40,Instituciones!$A$3:$R$126,F$9,FALSE),"")</f>
      </c>
      <c r="G40" s="57">
        <f>_xlfn.IFERROR(VLOOKUP($A40,Instituciones!$A$3:$R$126,G$9,FALSE),"")</f>
      </c>
      <c r="H40" s="57">
        <f>_xlfn.IFERROR(VLOOKUP($A40,Instituciones!$A$3:$R$126,H$9,FALSE),"")</f>
      </c>
      <c r="I40" s="57">
        <f>_xlfn.IFERROR(VLOOKUP($A40,Instituciones!$A$3:$R$126,I$9,FALSE),"")</f>
      </c>
      <c r="J40" s="62">
        <f>HYPERLINK(_xlfn.IFERROR(VLOOKUP($A40,Instituciones!$A$3:$R$126,J$9,FALSE),""))</f>
      </c>
      <c r="K40" s="93">
        <f>_xlfn.IFERROR(VLOOKUP($A40,Instituciones!$A$3:$R$126,K$9,FALSE),"")</f>
      </c>
    </row>
    <row r="41" spans="1:11" ht="15">
      <c r="A41" s="86">
        <v>31</v>
      </c>
      <c r="B41" s="57">
        <f>_xlfn.IFERROR(VLOOKUP($A41,Instituciones!$A$3:$R$126,B$9,FALSE),"")</f>
      </c>
      <c r="C41" s="57">
        <f>_xlfn.IFERROR(VLOOKUP($A41,Instituciones!$A$3:$R$126,C$9,FALSE),"")</f>
      </c>
      <c r="D41" s="57">
        <f>_xlfn.IFERROR(VLOOKUP($A41,Instituciones!$A$3:$R$126,D$9,FALSE),"")</f>
      </c>
      <c r="E41" s="57">
        <f>_xlfn.IFERROR(VLOOKUP($A41,Instituciones!$A$3:$R$126,E$9,FALSE),"")</f>
      </c>
      <c r="F41" s="57">
        <f>_xlfn.IFERROR(VLOOKUP($A41,Instituciones!$A$3:$R$126,F$9,FALSE),"")</f>
      </c>
      <c r="G41" s="57">
        <f>_xlfn.IFERROR(VLOOKUP($A41,Instituciones!$A$3:$R$126,G$9,FALSE),"")</f>
      </c>
      <c r="H41" s="57">
        <f>_xlfn.IFERROR(VLOOKUP($A41,Instituciones!$A$3:$R$126,H$9,FALSE),"")</f>
      </c>
      <c r="I41" s="57">
        <f>_xlfn.IFERROR(VLOOKUP($A41,Instituciones!$A$3:$R$126,I$9,FALSE),"")</f>
      </c>
      <c r="J41" s="62">
        <f>HYPERLINK(_xlfn.IFERROR(VLOOKUP($A41,Instituciones!$A$3:$R$126,J$9,FALSE),""))</f>
      </c>
      <c r="K41" s="93">
        <f>_xlfn.IFERROR(VLOOKUP($A41,Instituciones!$A$3:$R$126,K$9,FALSE),"")</f>
      </c>
    </row>
    <row r="42" spans="1:11" ht="15">
      <c r="A42" s="86">
        <v>32</v>
      </c>
      <c r="B42" s="57">
        <f>_xlfn.IFERROR(VLOOKUP($A42,Instituciones!$A$3:$R$126,B$9,FALSE),"")</f>
      </c>
      <c r="C42" s="57">
        <f>_xlfn.IFERROR(VLOOKUP($A42,Instituciones!$A$3:$R$126,C$9,FALSE),"")</f>
      </c>
      <c r="D42" s="57">
        <f>_xlfn.IFERROR(VLOOKUP($A42,Instituciones!$A$3:$R$126,D$9,FALSE),"")</f>
      </c>
      <c r="E42" s="57">
        <f>_xlfn.IFERROR(VLOOKUP($A42,Instituciones!$A$3:$R$126,E$9,FALSE),"")</f>
      </c>
      <c r="F42" s="57">
        <f>_xlfn.IFERROR(VLOOKUP($A42,Instituciones!$A$3:$R$126,F$9,FALSE),"")</f>
      </c>
      <c r="G42" s="57">
        <f>_xlfn.IFERROR(VLOOKUP($A42,Instituciones!$A$3:$R$126,G$9,FALSE),"")</f>
      </c>
      <c r="H42" s="57">
        <f>_xlfn.IFERROR(VLOOKUP($A42,Instituciones!$A$3:$R$126,H$9,FALSE),"")</f>
      </c>
      <c r="I42" s="57">
        <f>_xlfn.IFERROR(VLOOKUP($A42,Instituciones!$A$3:$R$126,I$9,FALSE),"")</f>
      </c>
      <c r="J42" s="62">
        <f>HYPERLINK(_xlfn.IFERROR(VLOOKUP($A42,Instituciones!$A$3:$R$126,J$9,FALSE),""))</f>
      </c>
      <c r="K42" s="93">
        <f>_xlfn.IFERROR(VLOOKUP($A42,Instituciones!$A$3:$R$126,K$9,FALSE),"")</f>
      </c>
    </row>
    <row r="43" spans="1:11" ht="15">
      <c r="A43" s="86">
        <v>33</v>
      </c>
      <c r="B43" s="57">
        <f>_xlfn.IFERROR(VLOOKUP($A43,Instituciones!$A$3:$R$126,B$9,FALSE),"")</f>
      </c>
      <c r="C43" s="57">
        <f>_xlfn.IFERROR(VLOOKUP($A43,Instituciones!$A$3:$R$126,C$9,FALSE),"")</f>
      </c>
      <c r="D43" s="57">
        <f>_xlfn.IFERROR(VLOOKUP($A43,Instituciones!$A$3:$R$126,D$9,FALSE),"")</f>
      </c>
      <c r="E43" s="57">
        <f>_xlfn.IFERROR(VLOOKUP($A43,Instituciones!$A$3:$R$126,E$9,FALSE),"")</f>
      </c>
      <c r="F43" s="57">
        <f>_xlfn.IFERROR(VLOOKUP($A43,Instituciones!$A$3:$R$126,F$9,FALSE),"")</f>
      </c>
      <c r="G43" s="57">
        <f>_xlfn.IFERROR(VLOOKUP($A43,Instituciones!$A$3:$R$126,G$9,FALSE),"")</f>
      </c>
      <c r="H43" s="57">
        <f>_xlfn.IFERROR(VLOOKUP($A43,Instituciones!$A$3:$R$126,H$9,FALSE),"")</f>
      </c>
      <c r="I43" s="57">
        <f>_xlfn.IFERROR(VLOOKUP($A43,Instituciones!$A$3:$R$126,I$9,FALSE),"")</f>
      </c>
      <c r="J43" s="62">
        <f>HYPERLINK(_xlfn.IFERROR(VLOOKUP($A43,Instituciones!$A$3:$R$126,J$9,FALSE),""))</f>
      </c>
      <c r="K43" s="93">
        <f>_xlfn.IFERROR(VLOOKUP($A43,Instituciones!$A$3:$R$126,K$9,FALSE),"")</f>
      </c>
    </row>
    <row r="44" spans="1:11" ht="15">
      <c r="A44" s="86">
        <v>34</v>
      </c>
      <c r="B44" s="57">
        <f>_xlfn.IFERROR(VLOOKUP($A44,Instituciones!$A$3:$R$126,B$9,FALSE),"")</f>
      </c>
      <c r="C44" s="57">
        <f>_xlfn.IFERROR(VLOOKUP($A44,Instituciones!$A$3:$R$126,C$9,FALSE),"")</f>
      </c>
      <c r="D44" s="57">
        <f>_xlfn.IFERROR(VLOOKUP($A44,Instituciones!$A$3:$R$126,D$9,FALSE),"")</f>
      </c>
      <c r="E44" s="57">
        <f>_xlfn.IFERROR(VLOOKUP($A44,Instituciones!$A$3:$R$126,E$9,FALSE),"")</f>
      </c>
      <c r="F44" s="57">
        <f>_xlfn.IFERROR(VLOOKUP($A44,Instituciones!$A$3:$R$126,F$9,FALSE),"")</f>
      </c>
      <c r="G44" s="57">
        <f>_xlfn.IFERROR(VLOOKUP($A44,Instituciones!$A$3:$R$126,G$9,FALSE),"")</f>
      </c>
      <c r="H44" s="57">
        <f>_xlfn.IFERROR(VLOOKUP($A44,Instituciones!$A$3:$R$126,H$9,FALSE),"")</f>
      </c>
      <c r="I44" s="57">
        <f>_xlfn.IFERROR(VLOOKUP($A44,Instituciones!$A$3:$R$126,I$9,FALSE),"")</f>
      </c>
      <c r="J44" s="62">
        <f>HYPERLINK(_xlfn.IFERROR(VLOOKUP($A44,Instituciones!$A$3:$R$126,J$9,FALSE),""))</f>
      </c>
      <c r="K44" s="93">
        <f>_xlfn.IFERROR(VLOOKUP($A44,Instituciones!$A$3:$R$126,K$9,FALSE),"")</f>
      </c>
    </row>
    <row r="45" spans="1:11" ht="15">
      <c r="A45" s="86">
        <v>35</v>
      </c>
      <c r="B45" s="57">
        <f>_xlfn.IFERROR(VLOOKUP($A45,Instituciones!$A$3:$R$126,B$9,FALSE),"")</f>
      </c>
      <c r="C45" s="57">
        <f>_xlfn.IFERROR(VLOOKUP($A45,Instituciones!$A$3:$R$126,C$9,FALSE),"")</f>
      </c>
      <c r="D45" s="57">
        <f>_xlfn.IFERROR(VLOOKUP($A45,Instituciones!$A$3:$R$126,D$9,FALSE),"")</f>
      </c>
      <c r="E45" s="57">
        <f>_xlfn.IFERROR(VLOOKUP($A45,Instituciones!$A$3:$R$126,E$9,FALSE),"")</f>
      </c>
      <c r="F45" s="57">
        <f>_xlfn.IFERROR(VLOOKUP($A45,Instituciones!$A$3:$R$126,F$9,FALSE),"")</f>
      </c>
      <c r="G45" s="57">
        <f>_xlfn.IFERROR(VLOOKUP($A45,Instituciones!$A$3:$R$126,G$9,FALSE),"")</f>
      </c>
      <c r="H45" s="57">
        <f>_xlfn.IFERROR(VLOOKUP($A45,Instituciones!$A$3:$R$126,H$9,FALSE),"")</f>
      </c>
      <c r="I45" s="57">
        <f>_xlfn.IFERROR(VLOOKUP($A45,Instituciones!$A$3:$R$126,I$9,FALSE),"")</f>
      </c>
      <c r="J45" s="62">
        <f>HYPERLINK(_xlfn.IFERROR(VLOOKUP($A45,Instituciones!$A$3:$R$126,J$9,FALSE),""))</f>
      </c>
      <c r="K45" s="93">
        <f>_xlfn.IFERROR(VLOOKUP($A45,Instituciones!$A$3:$R$126,K$9,FALSE),"")</f>
      </c>
    </row>
    <row r="46" spans="1:11" ht="15">
      <c r="A46" s="86">
        <v>36</v>
      </c>
      <c r="B46" s="57">
        <f>_xlfn.IFERROR(VLOOKUP($A46,Instituciones!$A$3:$R$126,B$9,FALSE),"")</f>
      </c>
      <c r="C46" s="57">
        <f>_xlfn.IFERROR(VLOOKUP($A46,Instituciones!$A$3:$R$126,C$9,FALSE),"")</f>
      </c>
      <c r="D46" s="57">
        <f>_xlfn.IFERROR(VLOOKUP($A46,Instituciones!$A$3:$R$126,D$9,FALSE),"")</f>
      </c>
      <c r="E46" s="57">
        <f>_xlfn.IFERROR(VLOOKUP($A46,Instituciones!$A$3:$R$126,E$9,FALSE),"")</f>
      </c>
      <c r="F46" s="57">
        <f>_xlfn.IFERROR(VLOOKUP($A46,Instituciones!$A$3:$R$126,F$9,FALSE),"")</f>
      </c>
      <c r="G46" s="57">
        <f>_xlfn.IFERROR(VLOOKUP($A46,Instituciones!$A$3:$R$126,G$9,FALSE),"")</f>
      </c>
      <c r="H46" s="57">
        <f>_xlfn.IFERROR(VLOOKUP($A46,Instituciones!$A$3:$R$126,H$9,FALSE),"")</f>
      </c>
      <c r="I46" s="57">
        <f>_xlfn.IFERROR(VLOOKUP($A46,Instituciones!$A$3:$R$126,I$9,FALSE),"")</f>
      </c>
      <c r="J46" s="62">
        <f>HYPERLINK(_xlfn.IFERROR(VLOOKUP($A46,Instituciones!$A$3:$R$126,J$9,FALSE),""))</f>
      </c>
      <c r="K46" s="93">
        <f>_xlfn.IFERROR(VLOOKUP($A46,Instituciones!$A$3:$R$126,K$9,FALSE),"")</f>
      </c>
    </row>
    <row r="47" spans="1:11" ht="15">
      <c r="A47" s="86">
        <v>37</v>
      </c>
      <c r="B47" s="57">
        <f>_xlfn.IFERROR(VLOOKUP($A47,Instituciones!$A$3:$R$126,B$9,FALSE),"")</f>
      </c>
      <c r="C47" s="57">
        <f>_xlfn.IFERROR(VLOOKUP($A47,Instituciones!$A$3:$R$126,C$9,FALSE),"")</f>
      </c>
      <c r="D47" s="57">
        <f>_xlfn.IFERROR(VLOOKUP($A47,Instituciones!$A$3:$R$126,D$9,FALSE),"")</f>
      </c>
      <c r="E47" s="57">
        <f>_xlfn.IFERROR(VLOOKUP($A47,Instituciones!$A$3:$R$126,E$9,FALSE),"")</f>
      </c>
      <c r="F47" s="57">
        <f>_xlfn.IFERROR(VLOOKUP($A47,Instituciones!$A$3:$R$126,F$9,FALSE),"")</f>
      </c>
      <c r="G47" s="57">
        <f>_xlfn.IFERROR(VLOOKUP($A47,Instituciones!$A$3:$R$126,G$9,FALSE),"")</f>
      </c>
      <c r="H47" s="57">
        <f>_xlfn.IFERROR(VLOOKUP($A47,Instituciones!$A$3:$R$126,H$9,FALSE),"")</f>
      </c>
      <c r="I47" s="57">
        <f>_xlfn.IFERROR(VLOOKUP($A47,Instituciones!$A$3:$R$126,I$9,FALSE),"")</f>
      </c>
      <c r="J47" s="62">
        <f>HYPERLINK(_xlfn.IFERROR(VLOOKUP($A47,Instituciones!$A$3:$R$126,J$9,FALSE),""))</f>
      </c>
      <c r="K47" s="93">
        <f>_xlfn.IFERROR(VLOOKUP($A47,Instituciones!$A$3:$R$126,K$9,FALSE),"")</f>
      </c>
    </row>
    <row r="48" spans="1:11" ht="15">
      <c r="A48" s="86">
        <v>38</v>
      </c>
      <c r="B48" s="57">
        <f>_xlfn.IFERROR(VLOOKUP($A48,Instituciones!$A$3:$R$126,B$9,FALSE),"")</f>
      </c>
      <c r="C48" s="57">
        <f>_xlfn.IFERROR(VLOOKUP($A48,Instituciones!$A$3:$R$126,C$9,FALSE),"")</f>
      </c>
      <c r="D48" s="57">
        <f>_xlfn.IFERROR(VLOOKUP($A48,Instituciones!$A$3:$R$126,D$9,FALSE),"")</f>
      </c>
      <c r="E48" s="57">
        <f>_xlfn.IFERROR(VLOOKUP($A48,Instituciones!$A$3:$R$126,E$9,FALSE),"")</f>
      </c>
      <c r="F48" s="57">
        <f>_xlfn.IFERROR(VLOOKUP($A48,Instituciones!$A$3:$R$126,F$9,FALSE),"")</f>
      </c>
      <c r="G48" s="57">
        <f>_xlfn.IFERROR(VLOOKUP($A48,Instituciones!$A$3:$R$126,G$9,FALSE),"")</f>
      </c>
      <c r="H48" s="57">
        <f>_xlfn.IFERROR(VLOOKUP($A48,Instituciones!$A$3:$R$126,H$9,FALSE),"")</f>
      </c>
      <c r="I48" s="57">
        <f>_xlfn.IFERROR(VLOOKUP($A48,Instituciones!$A$3:$R$126,I$9,FALSE),"")</f>
      </c>
      <c r="J48" s="62">
        <f>HYPERLINK(_xlfn.IFERROR(VLOOKUP($A48,Instituciones!$A$3:$R$126,J$9,FALSE),""))</f>
      </c>
      <c r="K48" s="93">
        <f>_xlfn.IFERROR(VLOOKUP($A48,Instituciones!$A$3:$R$126,K$9,FALSE),"")</f>
      </c>
    </row>
    <row r="49" spans="1:11" ht="15">
      <c r="A49" s="86">
        <v>39</v>
      </c>
      <c r="B49" s="57">
        <f>_xlfn.IFERROR(VLOOKUP($A49,Instituciones!$A$3:$R$126,B$9,FALSE),"")</f>
      </c>
      <c r="C49" s="57">
        <f>_xlfn.IFERROR(VLOOKUP($A49,Instituciones!$A$3:$R$126,C$9,FALSE),"")</f>
      </c>
      <c r="D49" s="57">
        <f>_xlfn.IFERROR(VLOOKUP($A49,Instituciones!$A$3:$R$126,D$9,FALSE),"")</f>
      </c>
      <c r="E49" s="57">
        <f>_xlfn.IFERROR(VLOOKUP($A49,Instituciones!$A$3:$R$126,E$9,FALSE),"")</f>
      </c>
      <c r="F49" s="57">
        <f>_xlfn.IFERROR(VLOOKUP($A49,Instituciones!$A$3:$R$126,F$9,FALSE),"")</f>
      </c>
      <c r="G49" s="57">
        <f>_xlfn.IFERROR(VLOOKUP($A49,Instituciones!$A$3:$R$126,G$9,FALSE),"")</f>
      </c>
      <c r="H49" s="57">
        <f>_xlfn.IFERROR(VLOOKUP($A49,Instituciones!$A$3:$R$126,H$9,FALSE),"")</f>
      </c>
      <c r="I49" s="57">
        <f>_xlfn.IFERROR(VLOOKUP($A49,Instituciones!$A$3:$R$126,I$9,FALSE),"")</f>
      </c>
      <c r="J49" s="62">
        <f>HYPERLINK(_xlfn.IFERROR(VLOOKUP($A49,Instituciones!$A$3:$R$126,J$9,FALSE),""))</f>
      </c>
      <c r="K49" s="93">
        <f>_xlfn.IFERROR(VLOOKUP($A49,Instituciones!$A$3:$R$126,K$9,FALSE),"")</f>
      </c>
    </row>
    <row r="50" spans="1:11" ht="15.75" thickBot="1">
      <c r="A50" s="94">
        <v>40</v>
      </c>
      <c r="B50" s="95">
        <f>_xlfn.IFERROR(VLOOKUP($A50,Instituciones!$A$3:$R$126,B$9,FALSE),"")</f>
      </c>
      <c r="C50" s="95">
        <f>_xlfn.IFERROR(VLOOKUP($A50,Instituciones!$A$3:$R$126,C$9,FALSE),"")</f>
      </c>
      <c r="D50" s="95">
        <f>_xlfn.IFERROR(VLOOKUP($A50,Instituciones!$A$3:$R$126,D$9,FALSE),"")</f>
      </c>
      <c r="E50" s="95">
        <f>_xlfn.IFERROR(VLOOKUP($A50,Instituciones!$A$3:$R$126,E$9,FALSE),"")</f>
      </c>
      <c r="F50" s="95">
        <f>_xlfn.IFERROR(VLOOKUP($A50,Instituciones!$A$3:$R$126,F$9,FALSE),"")</f>
      </c>
      <c r="G50" s="95">
        <f>_xlfn.IFERROR(VLOOKUP($A50,Instituciones!$A$3:$R$126,G$9,FALSE),"")</f>
      </c>
      <c r="H50" s="95">
        <f>_xlfn.IFERROR(VLOOKUP($A50,Instituciones!$A$3:$R$126,H$9,FALSE),"")</f>
      </c>
      <c r="I50" s="95">
        <f>_xlfn.IFERROR(VLOOKUP($A50,Instituciones!$A$3:$R$126,I$9,FALSE),"")</f>
      </c>
      <c r="J50" s="96">
        <f>HYPERLINK(_xlfn.IFERROR(VLOOKUP($A50,Instituciones!$A$3:$R$126,J$9,FALSE),""))</f>
      </c>
      <c r="K50" s="97">
        <f>_xlfn.IFERROR(VLOOKUP($A50,Instituciones!$A$3:$R$126,K$9,FALSE),"")</f>
      </c>
    </row>
    <row r="51" spans="7:8" ht="15" hidden="1">
      <c r="G51" s="54"/>
      <c r="H51" s="54"/>
    </row>
  </sheetData>
  <sheetProtection password="D292" sheet="1"/>
  <protectedRanges>
    <protectedRange sqref="C6" name="Busqueda"/>
  </protectedRanges>
  <mergeCells count="4">
    <mergeCell ref="A1:K3"/>
    <mergeCell ref="C5:E5"/>
    <mergeCell ref="C6:E6"/>
    <mergeCell ref="B5:B6"/>
  </mergeCells>
  <dataValidations count="1">
    <dataValidation type="list" allowBlank="1" showInputMessage="1" showErrorMessage="1" sqref="C6:E6">
      <formula1>Instituciones</formula1>
    </dataValidation>
  </dataValidations>
  <printOptions/>
  <pageMargins left="0.7" right="0.7" top="0.75" bottom="0.75" header="0.3" footer="0.3"/>
  <pageSetup fitToHeight="1" fitToWidth="1" horizontalDpi="600" verticalDpi="600" orientation="portrait" scale="18" r:id="rId1"/>
</worksheet>
</file>

<file path=xl/worksheets/sheet10.xml><?xml version="1.0" encoding="utf-8"?>
<worksheet xmlns="http://schemas.openxmlformats.org/spreadsheetml/2006/main" xmlns:r="http://schemas.openxmlformats.org/officeDocument/2006/relationships">
  <dimension ref="B2:L21"/>
  <sheetViews>
    <sheetView zoomScalePageLayoutView="0" workbookViewId="0" topLeftCell="A1">
      <selection activeCell="A1" sqref="A1"/>
    </sheetView>
  </sheetViews>
  <sheetFormatPr defaultColWidth="11.421875" defaultRowHeight="15"/>
  <cols>
    <col min="1" max="1" width="2.8515625" style="0" customWidth="1"/>
    <col min="2" max="2" width="17.28125" style="0" customWidth="1"/>
    <col min="3" max="3" width="21.8515625" style="0" bestFit="1" customWidth="1"/>
    <col min="4" max="4" width="24.8515625" style="0" customWidth="1"/>
    <col min="5" max="5" width="36.140625" style="0" customWidth="1"/>
    <col min="6" max="6" width="7.7109375" style="0" bestFit="1" customWidth="1"/>
    <col min="7" max="7" width="18.00390625" style="0" bestFit="1" customWidth="1"/>
    <col min="9" max="9" width="12.00390625" style="0" bestFit="1" customWidth="1"/>
    <col min="10" max="10" width="17.00390625" style="0" customWidth="1"/>
    <col min="11" max="11" width="13.28125" style="0" bestFit="1" customWidth="1"/>
    <col min="12" max="12" width="33.57421875" style="0" customWidth="1"/>
  </cols>
  <sheetData>
    <row r="2" spans="3:12" ht="15">
      <c r="C2" s="116" t="s">
        <v>198</v>
      </c>
      <c r="D2" s="116"/>
      <c r="E2" s="116"/>
      <c r="F2" s="116"/>
      <c r="G2" s="116"/>
      <c r="H2" s="116"/>
      <c r="I2" s="116"/>
      <c r="J2" s="116"/>
      <c r="K2" s="116"/>
      <c r="L2" s="116"/>
    </row>
    <row r="3" spans="3:12" ht="15">
      <c r="C3" s="5" t="s">
        <v>10</v>
      </c>
      <c r="D3" s="117" t="s">
        <v>0</v>
      </c>
      <c r="E3" s="117"/>
      <c r="F3" s="117"/>
      <c r="G3" s="117"/>
      <c r="H3" s="117"/>
      <c r="I3" s="117"/>
      <c r="J3" s="117"/>
      <c r="K3" s="117"/>
      <c r="L3" s="117"/>
    </row>
    <row r="4" spans="3:12" ht="15">
      <c r="C4" s="5" t="s">
        <v>11</v>
      </c>
      <c r="D4" s="117" t="s">
        <v>199</v>
      </c>
      <c r="E4" s="117"/>
      <c r="F4" s="117"/>
      <c r="G4" s="117"/>
      <c r="H4" s="117"/>
      <c r="I4" s="117"/>
      <c r="J4" s="117"/>
      <c r="K4" s="117"/>
      <c r="L4" s="117"/>
    </row>
    <row r="5" spans="3:12" ht="15">
      <c r="C5" s="5" t="s">
        <v>15</v>
      </c>
      <c r="D5" s="118" t="s">
        <v>165</v>
      </c>
      <c r="E5" s="117"/>
      <c r="F5" s="117"/>
      <c r="G5" s="117"/>
      <c r="H5" s="117"/>
      <c r="I5" s="117"/>
      <c r="J5" s="117"/>
      <c r="K5" s="117"/>
      <c r="L5" s="117"/>
    </row>
    <row r="6" spans="3:12" ht="15">
      <c r="C6" s="6" t="s">
        <v>32</v>
      </c>
      <c r="D6" s="119" t="s">
        <v>140</v>
      </c>
      <c r="E6" s="118"/>
      <c r="F6" s="118"/>
      <c r="G6" s="118"/>
      <c r="H6" s="118"/>
      <c r="I6" s="118"/>
      <c r="J6" s="118"/>
      <c r="K6" s="118"/>
      <c r="L6" s="118"/>
    </row>
    <row r="7" spans="2:12" ht="30">
      <c r="B7" s="14" t="s">
        <v>321</v>
      </c>
      <c r="C7" s="14" t="s">
        <v>104</v>
      </c>
      <c r="D7" s="14" t="s">
        <v>12</v>
      </c>
      <c r="E7" s="15" t="s">
        <v>19</v>
      </c>
      <c r="F7" s="15" t="s">
        <v>132</v>
      </c>
      <c r="G7" s="14" t="s">
        <v>17</v>
      </c>
      <c r="H7" s="15" t="s">
        <v>18</v>
      </c>
      <c r="I7" s="15" t="s">
        <v>66</v>
      </c>
      <c r="J7" s="16" t="s">
        <v>67</v>
      </c>
      <c r="K7" s="14" t="s">
        <v>24</v>
      </c>
      <c r="L7" s="14" t="s">
        <v>71</v>
      </c>
    </row>
    <row r="8" spans="2:12" ht="356.25">
      <c r="B8" s="31" t="s">
        <v>323</v>
      </c>
      <c r="C8" s="33" t="s">
        <v>26</v>
      </c>
      <c r="D8" s="31" t="s">
        <v>322</v>
      </c>
      <c r="E8" s="23" t="s">
        <v>324</v>
      </c>
      <c r="F8" s="35" t="s">
        <v>325</v>
      </c>
      <c r="G8" s="35" t="s">
        <v>327</v>
      </c>
      <c r="H8" s="35" t="s">
        <v>326</v>
      </c>
      <c r="I8" s="34" t="s">
        <v>329</v>
      </c>
      <c r="J8" s="34" t="s">
        <v>328</v>
      </c>
      <c r="K8" s="34" t="s">
        <v>330</v>
      </c>
      <c r="L8" s="37" t="s">
        <v>331</v>
      </c>
    </row>
    <row r="9" spans="2:12" ht="150">
      <c r="B9" s="31" t="s">
        <v>542</v>
      </c>
      <c r="C9" s="33" t="s">
        <v>27</v>
      </c>
      <c r="D9" s="31" t="s">
        <v>332</v>
      </c>
      <c r="E9" s="23" t="s">
        <v>333</v>
      </c>
      <c r="F9" s="35" t="s">
        <v>135</v>
      </c>
      <c r="G9" s="35" t="s">
        <v>327</v>
      </c>
      <c r="H9" s="35" t="s">
        <v>122</v>
      </c>
      <c r="I9" s="34" t="s">
        <v>329</v>
      </c>
      <c r="J9" s="34" t="s">
        <v>336</v>
      </c>
      <c r="K9" s="34" t="s">
        <v>334</v>
      </c>
      <c r="L9" s="37" t="s">
        <v>335</v>
      </c>
    </row>
    <row r="10" spans="2:12" ht="213.75">
      <c r="B10" s="31" t="s">
        <v>542</v>
      </c>
      <c r="C10" s="33" t="s">
        <v>27</v>
      </c>
      <c r="D10" s="31" t="s">
        <v>337</v>
      </c>
      <c r="E10" s="23" t="s">
        <v>338</v>
      </c>
      <c r="F10" s="35" t="s">
        <v>135</v>
      </c>
      <c r="G10" s="35" t="s">
        <v>327</v>
      </c>
      <c r="H10" s="35" t="s">
        <v>122</v>
      </c>
      <c r="I10" s="34" t="s">
        <v>329</v>
      </c>
      <c r="J10" s="34" t="s">
        <v>336</v>
      </c>
      <c r="K10" s="34" t="s">
        <v>334</v>
      </c>
      <c r="L10" s="37" t="s">
        <v>339</v>
      </c>
    </row>
    <row r="11" spans="2:12" ht="135">
      <c r="B11" s="31" t="s">
        <v>542</v>
      </c>
      <c r="C11" s="33" t="s">
        <v>27</v>
      </c>
      <c r="D11" s="31" t="s">
        <v>340</v>
      </c>
      <c r="E11" s="23" t="s">
        <v>341</v>
      </c>
      <c r="F11" s="35" t="s">
        <v>135</v>
      </c>
      <c r="G11" s="35" t="s">
        <v>327</v>
      </c>
      <c r="H11" s="35" t="s">
        <v>122</v>
      </c>
      <c r="I11" s="34" t="s">
        <v>329</v>
      </c>
      <c r="J11" s="34" t="s">
        <v>336</v>
      </c>
      <c r="K11" s="34" t="s">
        <v>334</v>
      </c>
      <c r="L11" s="37" t="s">
        <v>342</v>
      </c>
    </row>
    <row r="12" spans="2:12" ht="99.75">
      <c r="B12" s="31" t="s">
        <v>344</v>
      </c>
      <c r="C12" s="33" t="s">
        <v>343</v>
      </c>
      <c r="D12" s="31" t="s">
        <v>345</v>
      </c>
      <c r="E12" s="31" t="s">
        <v>346</v>
      </c>
      <c r="F12" s="35" t="s">
        <v>135</v>
      </c>
      <c r="G12" s="35" t="s">
        <v>327</v>
      </c>
      <c r="H12" s="35" t="s">
        <v>347</v>
      </c>
      <c r="I12" s="34" t="s">
        <v>348</v>
      </c>
      <c r="J12" s="34" t="s">
        <v>101</v>
      </c>
      <c r="K12" s="34" t="s">
        <v>349</v>
      </c>
      <c r="L12" s="37" t="s">
        <v>350</v>
      </c>
    </row>
    <row r="13" spans="2:12" ht="285">
      <c r="B13" s="31" t="s">
        <v>354</v>
      </c>
      <c r="C13" s="33" t="s">
        <v>353</v>
      </c>
      <c r="D13" s="31" t="s">
        <v>352</v>
      </c>
      <c r="E13" s="31" t="s">
        <v>351</v>
      </c>
      <c r="F13" s="38" t="s">
        <v>325</v>
      </c>
      <c r="G13" s="38" t="s">
        <v>327</v>
      </c>
      <c r="H13" s="38" t="s">
        <v>355</v>
      </c>
      <c r="I13" s="39" t="s">
        <v>329</v>
      </c>
      <c r="J13" s="39" t="s">
        <v>356</v>
      </c>
      <c r="K13" s="39" t="s">
        <v>8</v>
      </c>
      <c r="L13" s="19" t="s">
        <v>357</v>
      </c>
    </row>
    <row r="14" spans="2:12" ht="228">
      <c r="B14" s="31" t="s">
        <v>361</v>
      </c>
      <c r="C14" s="33" t="s">
        <v>27</v>
      </c>
      <c r="D14" s="31" t="s">
        <v>359</v>
      </c>
      <c r="E14" s="31" t="s">
        <v>360</v>
      </c>
      <c r="F14" s="38" t="s">
        <v>135</v>
      </c>
      <c r="G14" s="38" t="s">
        <v>327</v>
      </c>
      <c r="H14" s="38" t="s">
        <v>122</v>
      </c>
      <c r="I14" s="39" t="s">
        <v>101</v>
      </c>
      <c r="J14" s="34" t="s">
        <v>362</v>
      </c>
      <c r="K14" s="39" t="s">
        <v>8</v>
      </c>
      <c r="L14" s="19" t="s">
        <v>358</v>
      </c>
    </row>
    <row r="15" spans="2:12" ht="85.5">
      <c r="B15" s="31" t="s">
        <v>361</v>
      </c>
      <c r="C15" s="33" t="s">
        <v>543</v>
      </c>
      <c r="D15" s="31" t="s">
        <v>363</v>
      </c>
      <c r="E15" s="31" t="s">
        <v>364</v>
      </c>
      <c r="F15" s="38" t="s">
        <v>135</v>
      </c>
      <c r="G15" s="38" t="s">
        <v>327</v>
      </c>
      <c r="H15" s="38" t="s">
        <v>122</v>
      </c>
      <c r="I15" s="39" t="s">
        <v>101</v>
      </c>
      <c r="J15" s="34" t="s">
        <v>362</v>
      </c>
      <c r="K15" s="39" t="s">
        <v>8</v>
      </c>
      <c r="L15" s="19" t="s">
        <v>365</v>
      </c>
    </row>
    <row r="16" spans="2:12" ht="171">
      <c r="B16" s="31" t="s">
        <v>544</v>
      </c>
      <c r="C16" s="33" t="s">
        <v>27</v>
      </c>
      <c r="D16" s="31" t="s">
        <v>366</v>
      </c>
      <c r="E16" s="31" t="s">
        <v>367</v>
      </c>
      <c r="F16" s="38" t="s">
        <v>135</v>
      </c>
      <c r="G16" s="38" t="s">
        <v>327</v>
      </c>
      <c r="H16" s="38" t="s">
        <v>122</v>
      </c>
      <c r="I16" s="39" t="s">
        <v>101</v>
      </c>
      <c r="J16" s="34" t="s">
        <v>369</v>
      </c>
      <c r="K16" s="39" t="s">
        <v>8</v>
      </c>
      <c r="L16" s="19" t="s">
        <v>368</v>
      </c>
    </row>
    <row r="17" spans="2:12" ht="199.5">
      <c r="B17" s="31" t="s">
        <v>544</v>
      </c>
      <c r="C17" s="33" t="s">
        <v>27</v>
      </c>
      <c r="D17" s="31" t="s">
        <v>370</v>
      </c>
      <c r="E17" s="31" t="s">
        <v>371</v>
      </c>
      <c r="F17" s="38" t="s">
        <v>135</v>
      </c>
      <c r="G17" s="38" t="s">
        <v>327</v>
      </c>
      <c r="H17" s="38" t="s">
        <v>122</v>
      </c>
      <c r="I17" s="39" t="s">
        <v>101</v>
      </c>
      <c r="J17" s="34" t="s">
        <v>369</v>
      </c>
      <c r="K17" s="39" t="s">
        <v>8</v>
      </c>
      <c r="L17" s="19" t="s">
        <v>372</v>
      </c>
    </row>
    <row r="18" spans="2:12" ht="99.75">
      <c r="B18" s="31" t="s">
        <v>544</v>
      </c>
      <c r="C18" s="33" t="s">
        <v>27</v>
      </c>
      <c r="D18" s="31" t="s">
        <v>373</v>
      </c>
      <c r="E18" s="31" t="s">
        <v>374</v>
      </c>
      <c r="F18" s="38" t="s">
        <v>135</v>
      </c>
      <c r="G18" s="38" t="s">
        <v>327</v>
      </c>
      <c r="H18" s="38" t="s">
        <v>122</v>
      </c>
      <c r="I18" s="39" t="s">
        <v>101</v>
      </c>
      <c r="J18" s="34" t="s">
        <v>369</v>
      </c>
      <c r="K18" s="39" t="s">
        <v>8</v>
      </c>
      <c r="L18" s="29" t="s">
        <v>375</v>
      </c>
    </row>
    <row r="19" spans="2:12" ht="128.25">
      <c r="B19" s="31" t="s">
        <v>544</v>
      </c>
      <c r="C19" s="33" t="s">
        <v>27</v>
      </c>
      <c r="D19" s="31" t="s">
        <v>376</v>
      </c>
      <c r="E19" s="31" t="s">
        <v>377</v>
      </c>
      <c r="F19" s="38" t="s">
        <v>135</v>
      </c>
      <c r="G19" s="38" t="s">
        <v>327</v>
      </c>
      <c r="H19" s="38" t="s">
        <v>122</v>
      </c>
      <c r="I19" s="39" t="s">
        <v>101</v>
      </c>
      <c r="J19" s="34" t="s">
        <v>369</v>
      </c>
      <c r="K19" s="39" t="s">
        <v>8</v>
      </c>
      <c r="L19" s="19" t="s">
        <v>378</v>
      </c>
    </row>
    <row r="20" spans="2:12" ht="242.25">
      <c r="B20" s="31" t="s">
        <v>544</v>
      </c>
      <c r="C20" s="33" t="s">
        <v>27</v>
      </c>
      <c r="D20" s="31" t="s">
        <v>379</v>
      </c>
      <c r="E20" s="31" t="s">
        <v>380</v>
      </c>
      <c r="F20" s="38" t="s">
        <v>135</v>
      </c>
      <c r="G20" s="38" t="s">
        <v>327</v>
      </c>
      <c r="H20" s="38" t="s">
        <v>122</v>
      </c>
      <c r="I20" s="39" t="s">
        <v>101</v>
      </c>
      <c r="J20" s="34" t="s">
        <v>369</v>
      </c>
      <c r="K20" s="39" t="s">
        <v>8</v>
      </c>
      <c r="L20" s="19" t="s">
        <v>381</v>
      </c>
    </row>
    <row r="21" spans="2:12" ht="199.5">
      <c r="B21" s="31" t="s">
        <v>545</v>
      </c>
      <c r="C21" s="33" t="s">
        <v>27</v>
      </c>
      <c r="D21" s="31" t="s">
        <v>382</v>
      </c>
      <c r="E21" s="31" t="s">
        <v>383</v>
      </c>
      <c r="F21" s="38" t="s">
        <v>135</v>
      </c>
      <c r="G21" s="38" t="s">
        <v>327</v>
      </c>
      <c r="H21" s="38" t="s">
        <v>122</v>
      </c>
      <c r="I21" s="39" t="s">
        <v>101</v>
      </c>
      <c r="J21" s="34" t="s">
        <v>384</v>
      </c>
      <c r="K21" s="39" t="s">
        <v>8</v>
      </c>
      <c r="L21" s="37" t="s">
        <v>385</v>
      </c>
    </row>
  </sheetData>
  <sheetProtection/>
  <mergeCells count="5">
    <mergeCell ref="C2:L2"/>
    <mergeCell ref="D3:L3"/>
    <mergeCell ref="D4:L4"/>
    <mergeCell ref="D5:L5"/>
    <mergeCell ref="D6:L6"/>
  </mergeCells>
  <hyperlinks>
    <hyperlink ref="D6" r:id="rId1" display="https://shelf.bhybrid.com/library/shelf?ref=6f2268bd1d3d3ebaabb04d6b5d099425&amp;fctgp=1257&amp;"/>
    <hyperlink ref="L8" r:id="rId2" display="https://www.edx.org/es/course/the-science-and-practice-of-sustainable-development"/>
    <hyperlink ref="L9" r:id="rId3" display="https://www.coursera.org/learn/soluciondeproblemas?ranMID=40328&amp;ranEAID=OUg*PVuFT8M&amp;ranSiteID=OUg.PVuFT8M-JdG33k_2aKICHcbF075IiQ&amp;siteID=OUg.PVuFT8M-JdG33k_2aKICHcbF075IiQ&amp;utm_content=10&amp;utm_medium=partners&amp;utm_source=linkshare&amp;utm_campaign=OUg*PVuFT8M"/>
    <hyperlink ref="L10" r:id="rId4" display="https://www.coursera.org/learn/autoridad?ranMID=40328&amp;ranEAID=OUg*PVuFT8M&amp;ranSiteID=OUg.PVuFT8M-ctr5GRpJTZAiwP4R6KkafA&amp;siteID=OUg.PVuFT8M-ctr5GRpJTZAiwP4R6KkafA&amp;utm_content=10&amp;utm_medium=partners&amp;utm_source=linkshare&amp;utm_campaign=OUg*PVuFT8M"/>
    <hyperlink ref="L11" r:id="rId5" display="https://www.coursera.org/learn/orden?ranMID=40328&amp;ranEAID=OUg*PVuFT8M&amp;ranSiteID=OUg.PVuFT8M-OdwVfO29xWE2L8qbuUnhIQ&amp;siteID=OUg.PVuFT8M-OdwVfO29xWE2L8qbuUnhIQ&amp;utm_content=10&amp;utm_medium=partners&amp;utm_source=linkshare&amp;utm_campaign=OUg*PVuFT8M"/>
    <hyperlink ref="L12" r:id="rId6" display="http://portal.portaleducoas.org/es/cursos/planificaci-n-estrat-gica-enfoque-g-nero"/>
    <hyperlink ref="L13" r:id="rId7" display="https://www.edx.org/es/course/diversity-and-social-justice-in-social-work-2"/>
    <hyperlink ref="L14" r:id="rId8" display="https://www.edx.org/es/course/analisis-estadistico-con-excel-2"/>
    <hyperlink ref="L15" r:id="rId9" display="https://www.edx.org/es/course/circuitos-electricos-en-corriente-alterna-2"/>
    <hyperlink ref="L16" r:id="rId10" display="https://www.edx.org/es/course/habilidades-de-negociacion-y-comunicacion-efectiva"/>
    <hyperlink ref="L17" r:id="rId11" display="https://www.edx.org/es/course/comunicacion-efectiva-para-el-lider-actual"/>
    <hyperlink ref="L18" r:id="rId12" display="https://www.edx.org/es/course/liderazgo-y-comportamiento-organizacional-2"/>
    <hyperlink ref="L19" r:id="rId13" display="https://www.edx.org/es/course/liderazgo-orientado-al-florecimiento-humano"/>
    <hyperlink ref="L20" r:id="rId14" display="https://www.edx.org/es/course/pensamiento-critico-toma-de-decisiones-razonadas"/>
    <hyperlink ref="L21" r:id="rId15" display="https://www.edx.org/es/course/gestion-participativa-motivacion-y-liderazgo-organizacional"/>
  </hyperlinks>
  <printOptions/>
  <pageMargins left="0.7" right="0.7" top="0.75" bottom="0.75" header="0.3" footer="0.3"/>
  <pageSetup horizontalDpi="600" verticalDpi="600" orientation="portrait" paperSize="9" r:id="rId16"/>
</worksheet>
</file>

<file path=xl/worksheets/sheet11.xml><?xml version="1.0" encoding="utf-8"?>
<worksheet xmlns="http://schemas.openxmlformats.org/spreadsheetml/2006/main" xmlns:r="http://schemas.openxmlformats.org/officeDocument/2006/relationships">
  <dimension ref="B2:L13"/>
  <sheetViews>
    <sheetView zoomScalePageLayoutView="0" workbookViewId="0" topLeftCell="A1">
      <selection activeCell="A1" sqref="A1"/>
    </sheetView>
  </sheetViews>
  <sheetFormatPr defaultColWidth="11.421875" defaultRowHeight="15"/>
  <cols>
    <col min="1" max="1" width="2.7109375" style="0" customWidth="1"/>
    <col min="2" max="2" width="17.57421875" style="0" customWidth="1"/>
    <col min="3" max="3" width="21.28125" style="0" bestFit="1" customWidth="1"/>
    <col min="4" max="4" width="24.8515625" style="0" bestFit="1" customWidth="1"/>
    <col min="5" max="5" width="20.28125" style="0" bestFit="1" customWidth="1"/>
    <col min="6" max="6" width="7.7109375" style="0" bestFit="1" customWidth="1"/>
    <col min="7" max="7" width="18.7109375" style="0" bestFit="1" customWidth="1"/>
    <col min="8" max="8" width="11.8515625" style="0" bestFit="1" customWidth="1"/>
    <col min="9" max="9" width="12.00390625" style="0" bestFit="1" customWidth="1"/>
    <col min="10" max="10" width="14.00390625" style="0" bestFit="1" customWidth="1"/>
    <col min="11" max="11" width="13.28125" style="0" bestFit="1" customWidth="1"/>
    <col min="12" max="12" width="33.57421875" style="0" customWidth="1"/>
  </cols>
  <sheetData>
    <row r="2" spans="3:12" ht="15">
      <c r="C2" s="116" t="s">
        <v>96</v>
      </c>
      <c r="D2" s="116"/>
      <c r="E2" s="116"/>
      <c r="F2" s="116"/>
      <c r="G2" s="116"/>
      <c r="H2" s="116"/>
      <c r="I2" s="116"/>
      <c r="J2" s="116"/>
      <c r="K2" s="116"/>
      <c r="L2" s="116"/>
    </row>
    <row r="3" spans="3:12" ht="15">
      <c r="C3" s="5" t="s">
        <v>10</v>
      </c>
      <c r="D3" s="117" t="s">
        <v>0</v>
      </c>
      <c r="E3" s="117"/>
      <c r="F3" s="117"/>
      <c r="G3" s="117"/>
      <c r="H3" s="117"/>
      <c r="I3" s="117"/>
      <c r="J3" s="117"/>
      <c r="K3" s="117"/>
      <c r="L3" s="117"/>
    </row>
    <row r="4" spans="3:12" ht="15">
      <c r="C4" s="5" t="s">
        <v>11</v>
      </c>
      <c r="D4" s="117" t="s">
        <v>14</v>
      </c>
      <c r="E4" s="117"/>
      <c r="F4" s="117"/>
      <c r="G4" s="117"/>
      <c r="H4" s="117"/>
      <c r="I4" s="117"/>
      <c r="J4" s="117"/>
      <c r="K4" s="117"/>
      <c r="L4" s="117"/>
    </row>
    <row r="5" spans="3:12" ht="15">
      <c r="C5" s="5" t="s">
        <v>15</v>
      </c>
      <c r="D5" s="117" t="s">
        <v>16</v>
      </c>
      <c r="E5" s="117"/>
      <c r="F5" s="117"/>
      <c r="G5" s="117"/>
      <c r="H5" s="117"/>
      <c r="I5" s="117"/>
      <c r="J5" s="117"/>
      <c r="K5" s="117"/>
      <c r="L5" s="117"/>
    </row>
    <row r="6" spans="3:12" ht="15">
      <c r="C6" s="6" t="s">
        <v>32</v>
      </c>
      <c r="D6" s="119" t="s">
        <v>31</v>
      </c>
      <c r="E6" s="118"/>
      <c r="F6" s="118"/>
      <c r="G6" s="118"/>
      <c r="H6" s="118"/>
      <c r="I6" s="118"/>
      <c r="J6" s="118"/>
      <c r="K6" s="118"/>
      <c r="L6" s="118"/>
    </row>
    <row r="7" spans="2:12" ht="30">
      <c r="B7" s="14" t="s">
        <v>321</v>
      </c>
      <c r="C7" s="17" t="s">
        <v>104</v>
      </c>
      <c r="D7" s="14" t="s">
        <v>12</v>
      </c>
      <c r="E7" s="15" t="s">
        <v>19</v>
      </c>
      <c r="F7" s="15" t="s">
        <v>134</v>
      </c>
      <c r="G7" s="14" t="s">
        <v>17</v>
      </c>
      <c r="H7" s="15" t="s">
        <v>18</v>
      </c>
      <c r="I7" s="15" t="s">
        <v>66</v>
      </c>
      <c r="J7" s="16" t="s">
        <v>67</v>
      </c>
      <c r="K7" s="14" t="s">
        <v>24</v>
      </c>
      <c r="L7" s="14" t="s">
        <v>69</v>
      </c>
    </row>
    <row r="8" spans="2:12" ht="60">
      <c r="B8" s="23" t="s">
        <v>319</v>
      </c>
      <c r="C8" s="20" t="s">
        <v>28</v>
      </c>
      <c r="D8" s="20" t="s">
        <v>97</v>
      </c>
      <c r="E8" s="20" t="s">
        <v>98</v>
      </c>
      <c r="F8" s="20" t="s">
        <v>135</v>
      </c>
      <c r="G8" s="20" t="s">
        <v>100</v>
      </c>
      <c r="H8" s="24" t="s">
        <v>99</v>
      </c>
      <c r="I8" s="20" t="s">
        <v>101</v>
      </c>
      <c r="J8" s="20" t="s">
        <v>102</v>
      </c>
      <c r="K8" s="24" t="s">
        <v>105</v>
      </c>
      <c r="L8" s="19" t="s">
        <v>7</v>
      </c>
    </row>
    <row r="11" ht="15">
      <c r="J11" s="1"/>
    </row>
    <row r="13" spans="8:10" ht="15">
      <c r="H13" s="2"/>
      <c r="I13" s="2"/>
      <c r="J13" s="1"/>
    </row>
  </sheetData>
  <sheetProtection/>
  <mergeCells count="5">
    <mergeCell ref="C2:L2"/>
    <mergeCell ref="D3:L3"/>
    <mergeCell ref="D4:L4"/>
    <mergeCell ref="D5:L5"/>
    <mergeCell ref="D6:L6"/>
  </mergeCells>
  <hyperlinks>
    <hyperlink ref="D6" r:id="rId1" display="https://politecnicodecolombia.edu.co/diplomados-virtuales-gratis.html?gclid=CjwKCAjw5pPnBRBJEiwAULZKvmhxb2cPqxbPQvw_GvR8Lk1YI_VNweYwvcsyM_-VOotRHjhMmIt_8xoCOIQQAvD_BwE"/>
    <hyperlink ref="L8" r:id="rId2" display="https://www.ccb.org.co/Eventos-y-capacitaciones/Nuestros-eventos/Cursos-virtuales-gratuitos/Gestion-de-proyectos"/>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B2:L8"/>
  <sheetViews>
    <sheetView zoomScalePageLayoutView="0" workbookViewId="0" topLeftCell="A1">
      <selection activeCell="A1" sqref="A1"/>
    </sheetView>
  </sheetViews>
  <sheetFormatPr defaultColWidth="11.421875" defaultRowHeight="15"/>
  <cols>
    <col min="1" max="1" width="3.28125" style="0" customWidth="1"/>
    <col min="2" max="2" width="19.7109375" style="0" customWidth="1"/>
    <col min="3" max="3" width="20.00390625" style="0" bestFit="1" customWidth="1"/>
    <col min="4" max="4" width="24.8515625" style="0" bestFit="1" customWidth="1"/>
    <col min="5" max="5" width="30.421875" style="0" customWidth="1"/>
    <col min="6" max="6" width="7.7109375" style="0" bestFit="1" customWidth="1"/>
    <col min="7" max="7" width="18.00390625" style="0" bestFit="1" customWidth="1"/>
    <col min="8" max="8" width="11.140625" style="0" bestFit="1" customWidth="1"/>
    <col min="9" max="9" width="12.00390625" style="0" bestFit="1" customWidth="1"/>
    <col min="10" max="10" width="14.00390625" style="0" bestFit="1" customWidth="1"/>
    <col min="11" max="11" width="13.28125" style="0" bestFit="1" customWidth="1"/>
    <col min="12" max="12" width="30.7109375" style="0" customWidth="1"/>
  </cols>
  <sheetData>
    <row r="2" spans="3:12" ht="15">
      <c r="C2" s="116" t="s">
        <v>103</v>
      </c>
      <c r="D2" s="116"/>
      <c r="E2" s="116"/>
      <c r="F2" s="116"/>
      <c r="G2" s="116"/>
      <c r="H2" s="116"/>
      <c r="I2" s="116"/>
      <c r="J2" s="116"/>
      <c r="K2" s="116"/>
      <c r="L2" s="116"/>
    </row>
    <row r="3" spans="3:12" ht="15">
      <c r="C3" s="5" t="s">
        <v>10</v>
      </c>
      <c r="D3" s="117" t="s">
        <v>0</v>
      </c>
      <c r="E3" s="117"/>
      <c r="F3" s="117"/>
      <c r="G3" s="117"/>
      <c r="H3" s="117"/>
      <c r="I3" s="117"/>
      <c r="J3" s="117"/>
      <c r="K3" s="117"/>
      <c r="L3" s="117"/>
    </row>
    <row r="4" spans="3:12" ht="15">
      <c r="C4" s="5" t="s">
        <v>11</v>
      </c>
      <c r="D4" s="117" t="s">
        <v>14</v>
      </c>
      <c r="E4" s="117"/>
      <c r="F4" s="117"/>
      <c r="G4" s="117"/>
      <c r="H4" s="117"/>
      <c r="I4" s="117"/>
      <c r="J4" s="117"/>
      <c r="K4" s="117"/>
      <c r="L4" s="117"/>
    </row>
    <row r="5" spans="3:12" ht="15">
      <c r="C5" s="5" t="s">
        <v>15</v>
      </c>
      <c r="D5" s="117" t="s">
        <v>107</v>
      </c>
      <c r="E5" s="117"/>
      <c r="F5" s="117"/>
      <c r="G5" s="117"/>
      <c r="H5" s="117"/>
      <c r="I5" s="117"/>
      <c r="J5" s="117"/>
      <c r="K5" s="117"/>
      <c r="L5" s="117"/>
    </row>
    <row r="6" spans="3:12" ht="15">
      <c r="C6" s="6" t="s">
        <v>32</v>
      </c>
      <c r="D6" s="119" t="s">
        <v>31</v>
      </c>
      <c r="E6" s="118"/>
      <c r="F6" s="118"/>
      <c r="G6" s="118"/>
      <c r="H6" s="118"/>
      <c r="I6" s="118"/>
      <c r="J6" s="118"/>
      <c r="K6" s="118"/>
      <c r="L6" s="118"/>
    </row>
    <row r="7" spans="2:12" ht="30">
      <c r="B7" s="14" t="s">
        <v>321</v>
      </c>
      <c r="C7" s="17" t="s">
        <v>104</v>
      </c>
      <c r="D7" s="14" t="s">
        <v>12</v>
      </c>
      <c r="E7" s="15" t="s">
        <v>19</v>
      </c>
      <c r="F7" s="15" t="s">
        <v>132</v>
      </c>
      <c r="G7" s="14" t="s">
        <v>17</v>
      </c>
      <c r="H7" s="15" t="s">
        <v>18</v>
      </c>
      <c r="I7" s="15" t="s">
        <v>66</v>
      </c>
      <c r="J7" s="16" t="s">
        <v>67</v>
      </c>
      <c r="K7" s="14" t="s">
        <v>24</v>
      </c>
      <c r="L7" s="14" t="s">
        <v>69</v>
      </c>
    </row>
    <row r="8" spans="2:12" ht="71.25">
      <c r="B8" s="23" t="s">
        <v>103</v>
      </c>
      <c r="C8" s="20" t="s">
        <v>28</v>
      </c>
      <c r="D8" s="24" t="s">
        <v>398</v>
      </c>
      <c r="E8" s="24" t="s">
        <v>63</v>
      </c>
      <c r="F8" s="24" t="s">
        <v>135</v>
      </c>
      <c r="G8" s="24" t="s">
        <v>64</v>
      </c>
      <c r="H8" s="24" t="s">
        <v>109</v>
      </c>
      <c r="I8" s="24" t="s">
        <v>101</v>
      </c>
      <c r="J8" s="24" t="s">
        <v>101</v>
      </c>
      <c r="K8" s="24" t="s">
        <v>105</v>
      </c>
      <c r="L8" s="19" t="s">
        <v>108</v>
      </c>
    </row>
  </sheetData>
  <sheetProtection/>
  <mergeCells count="5">
    <mergeCell ref="C2:L2"/>
    <mergeCell ref="D3:L3"/>
    <mergeCell ref="D4:L4"/>
    <mergeCell ref="D5:L5"/>
    <mergeCell ref="D6:L6"/>
  </mergeCells>
  <hyperlinks>
    <hyperlink ref="D6" r:id="rId1" display="https://politecnicodecolombia.edu.co/diplomados-virtuales-gratis.html?gclid=CjwKCAjw5pPnBRBJEiwAULZKvmhxb2cPqxbPQvw_GvR8Lk1YI_VNweYwvcsyM_-VOotRHjhMmIt_8xoCOIQQAvD_BwE"/>
    <hyperlink ref="L8" r:id="rId2" display="http://campusvirtual.sic.gov.co/moodle/theme/trending/pix/kelaby/pages/API01.html"/>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1:L27"/>
  <sheetViews>
    <sheetView zoomScalePageLayoutView="0" workbookViewId="0" topLeftCell="A1">
      <selection activeCell="A1" sqref="A1"/>
    </sheetView>
  </sheetViews>
  <sheetFormatPr defaultColWidth="11.421875" defaultRowHeight="15"/>
  <cols>
    <col min="1" max="1" width="3.7109375" style="3" customWidth="1"/>
    <col min="2" max="2" width="21.7109375" style="3" customWidth="1"/>
    <col min="3" max="3" width="21.28125" style="3" bestFit="1" customWidth="1"/>
    <col min="4" max="4" width="37.8515625" style="3" bestFit="1" customWidth="1"/>
    <col min="5" max="5" width="57.140625" style="3" customWidth="1"/>
    <col min="6" max="6" width="7.7109375" style="3" bestFit="1" customWidth="1"/>
    <col min="7" max="7" width="18.00390625" style="3" bestFit="1" customWidth="1"/>
    <col min="8" max="8" width="11.421875" style="3" customWidth="1"/>
    <col min="9" max="9" width="12.00390625" style="3" bestFit="1" customWidth="1"/>
    <col min="10" max="10" width="12.00390625" style="3" customWidth="1"/>
    <col min="11" max="11" width="13.28125" style="3" bestFit="1" customWidth="1"/>
    <col min="12" max="12" width="35.140625" style="3" customWidth="1"/>
    <col min="13" max="16384" width="11.421875" style="3" customWidth="1"/>
  </cols>
  <sheetData>
    <row r="1" ht="15">
      <c r="D1" s="1"/>
    </row>
    <row r="2" spans="3:12" ht="14.25">
      <c r="C2" s="116" t="s">
        <v>13</v>
      </c>
      <c r="D2" s="116"/>
      <c r="E2" s="116"/>
      <c r="F2" s="116"/>
      <c r="G2" s="116"/>
      <c r="H2" s="116"/>
      <c r="I2" s="116"/>
      <c r="J2" s="116"/>
      <c r="K2" s="116"/>
      <c r="L2" s="116"/>
    </row>
    <row r="3" spans="3:12" ht="14.25">
      <c r="C3" s="5" t="s">
        <v>10</v>
      </c>
      <c r="D3" s="117" t="s">
        <v>0</v>
      </c>
      <c r="E3" s="117"/>
      <c r="F3" s="117"/>
      <c r="G3" s="117"/>
      <c r="H3" s="117"/>
      <c r="I3" s="117"/>
      <c r="J3" s="117"/>
      <c r="K3" s="117"/>
      <c r="L3" s="117"/>
    </row>
    <row r="4" spans="3:12" ht="14.25">
      <c r="C4" s="5" t="s">
        <v>11</v>
      </c>
      <c r="D4" s="117" t="s">
        <v>14</v>
      </c>
      <c r="E4" s="117"/>
      <c r="F4" s="117"/>
      <c r="G4" s="117"/>
      <c r="H4" s="117"/>
      <c r="I4" s="117"/>
      <c r="J4" s="117"/>
      <c r="K4" s="117"/>
      <c r="L4" s="117"/>
    </row>
    <row r="5" spans="3:12" ht="14.25">
      <c r="C5" s="5" t="s">
        <v>15</v>
      </c>
      <c r="D5" s="117" t="s">
        <v>16</v>
      </c>
      <c r="E5" s="117"/>
      <c r="F5" s="117"/>
      <c r="G5" s="117"/>
      <c r="H5" s="117"/>
      <c r="I5" s="117"/>
      <c r="J5" s="117"/>
      <c r="K5" s="117"/>
      <c r="L5" s="117"/>
    </row>
    <row r="6" spans="3:12" ht="38.25" customHeight="1">
      <c r="C6" s="6" t="s">
        <v>32</v>
      </c>
      <c r="D6" s="119" t="s">
        <v>31</v>
      </c>
      <c r="E6" s="118"/>
      <c r="F6" s="118"/>
      <c r="G6" s="118"/>
      <c r="H6" s="118"/>
      <c r="I6" s="118"/>
      <c r="J6" s="118"/>
      <c r="K6" s="118"/>
      <c r="L6" s="118"/>
    </row>
    <row r="7" spans="2:12" ht="45">
      <c r="B7" s="14" t="s">
        <v>321</v>
      </c>
      <c r="C7" s="17" t="s">
        <v>104</v>
      </c>
      <c r="D7" s="14" t="s">
        <v>12</v>
      </c>
      <c r="E7" s="15" t="s">
        <v>19</v>
      </c>
      <c r="F7" s="15" t="s">
        <v>132</v>
      </c>
      <c r="G7" s="14" t="s">
        <v>17</v>
      </c>
      <c r="H7" s="15" t="s">
        <v>18</v>
      </c>
      <c r="I7" s="15" t="s">
        <v>66</v>
      </c>
      <c r="J7" s="16" t="s">
        <v>67</v>
      </c>
      <c r="K7" s="14" t="s">
        <v>24</v>
      </c>
      <c r="L7" s="14" t="s">
        <v>69</v>
      </c>
    </row>
    <row r="8" spans="2:12" ht="75">
      <c r="B8" s="23" t="s">
        <v>13</v>
      </c>
      <c r="C8" s="25" t="s">
        <v>550</v>
      </c>
      <c r="D8" s="21" t="s">
        <v>25</v>
      </c>
      <c r="E8" s="28" t="s">
        <v>106</v>
      </c>
      <c r="F8" s="28" t="s">
        <v>133</v>
      </c>
      <c r="G8" s="10" t="s">
        <v>22</v>
      </c>
      <c r="H8" s="10" t="s">
        <v>23</v>
      </c>
      <c r="I8" s="10" t="s">
        <v>65</v>
      </c>
      <c r="J8" s="13">
        <v>69000</v>
      </c>
      <c r="K8" s="30" t="s">
        <v>8</v>
      </c>
      <c r="L8" s="19" t="s">
        <v>78</v>
      </c>
    </row>
    <row r="9" spans="2:12" ht="75">
      <c r="B9" s="23" t="s">
        <v>13</v>
      </c>
      <c r="C9" s="25" t="s">
        <v>550</v>
      </c>
      <c r="D9" s="7" t="s">
        <v>20</v>
      </c>
      <c r="E9" s="28" t="s">
        <v>21</v>
      </c>
      <c r="F9" s="28" t="s">
        <v>133</v>
      </c>
      <c r="G9" s="10" t="s">
        <v>22</v>
      </c>
      <c r="H9" s="10" t="s">
        <v>23</v>
      </c>
      <c r="I9" s="10" t="s">
        <v>65</v>
      </c>
      <c r="J9" s="13">
        <v>69000</v>
      </c>
      <c r="K9" s="30" t="s">
        <v>8</v>
      </c>
      <c r="L9" s="19" t="s">
        <v>79</v>
      </c>
    </row>
    <row r="10" spans="2:12" ht="85.5">
      <c r="B10" s="23" t="s">
        <v>13</v>
      </c>
      <c r="C10" s="5" t="s">
        <v>26</v>
      </c>
      <c r="D10" s="8" t="s">
        <v>35</v>
      </c>
      <c r="E10" s="9" t="s">
        <v>36</v>
      </c>
      <c r="F10" s="28" t="s">
        <v>133</v>
      </c>
      <c r="G10" s="10" t="s">
        <v>22</v>
      </c>
      <c r="H10" s="10" t="s">
        <v>23</v>
      </c>
      <c r="I10" s="10" t="s">
        <v>65</v>
      </c>
      <c r="J10" s="13">
        <v>69000</v>
      </c>
      <c r="K10" s="30" t="s">
        <v>8</v>
      </c>
      <c r="L10" s="19" t="s">
        <v>80</v>
      </c>
    </row>
    <row r="11" spans="2:12" ht="114">
      <c r="B11" s="23" t="s">
        <v>13</v>
      </c>
      <c r="C11" s="5" t="s">
        <v>26</v>
      </c>
      <c r="D11" s="8" t="s">
        <v>33</v>
      </c>
      <c r="E11" s="9" t="s">
        <v>34</v>
      </c>
      <c r="F11" s="28" t="s">
        <v>133</v>
      </c>
      <c r="G11" s="10" t="s">
        <v>22</v>
      </c>
      <c r="H11" s="10" t="s">
        <v>23</v>
      </c>
      <c r="I11" s="10" t="s">
        <v>65</v>
      </c>
      <c r="J11" s="13">
        <v>69000</v>
      </c>
      <c r="K11" s="30" t="s">
        <v>8</v>
      </c>
      <c r="L11" s="19" t="s">
        <v>81</v>
      </c>
    </row>
    <row r="12" spans="2:12" ht="60">
      <c r="B12" s="23" t="s">
        <v>13</v>
      </c>
      <c r="C12" s="5" t="s">
        <v>27</v>
      </c>
      <c r="D12" s="8" t="s">
        <v>41</v>
      </c>
      <c r="E12" s="9" t="s">
        <v>42</v>
      </c>
      <c r="F12" s="28" t="s">
        <v>133</v>
      </c>
      <c r="G12" s="10" t="s">
        <v>22</v>
      </c>
      <c r="H12" s="10" t="s">
        <v>23</v>
      </c>
      <c r="I12" s="10" t="s">
        <v>65</v>
      </c>
      <c r="J12" s="13">
        <v>69000</v>
      </c>
      <c r="K12" s="30" t="s">
        <v>8</v>
      </c>
      <c r="L12" s="19" t="s">
        <v>82</v>
      </c>
    </row>
    <row r="13" spans="2:12" ht="75">
      <c r="B13" s="23" t="s">
        <v>13</v>
      </c>
      <c r="C13" s="5" t="s">
        <v>27</v>
      </c>
      <c r="D13" s="8" t="s">
        <v>39</v>
      </c>
      <c r="E13" s="9" t="s">
        <v>40</v>
      </c>
      <c r="F13" s="28" t="s">
        <v>133</v>
      </c>
      <c r="G13" s="10" t="s">
        <v>22</v>
      </c>
      <c r="H13" s="10" t="s">
        <v>23</v>
      </c>
      <c r="I13" s="10" t="s">
        <v>65</v>
      </c>
      <c r="J13" s="13">
        <v>69000</v>
      </c>
      <c r="K13" s="30" t="s">
        <v>8</v>
      </c>
      <c r="L13" s="19" t="s">
        <v>83</v>
      </c>
    </row>
    <row r="14" spans="2:12" ht="99.75">
      <c r="B14" s="23" t="s">
        <v>13</v>
      </c>
      <c r="C14" s="5" t="s">
        <v>27</v>
      </c>
      <c r="D14" s="8" t="s">
        <v>37</v>
      </c>
      <c r="E14" s="9" t="s">
        <v>38</v>
      </c>
      <c r="F14" s="28" t="s">
        <v>133</v>
      </c>
      <c r="G14" s="10" t="s">
        <v>22</v>
      </c>
      <c r="H14" s="10" t="s">
        <v>23</v>
      </c>
      <c r="I14" s="10" t="s">
        <v>65</v>
      </c>
      <c r="J14" s="13">
        <v>69000</v>
      </c>
      <c r="K14" s="30" t="s">
        <v>8</v>
      </c>
      <c r="L14" s="19" t="s">
        <v>84</v>
      </c>
    </row>
    <row r="15" spans="2:12" ht="75">
      <c r="B15" s="23" t="s">
        <v>13</v>
      </c>
      <c r="C15" s="5" t="s">
        <v>28</v>
      </c>
      <c r="D15" s="8" t="s">
        <v>44</v>
      </c>
      <c r="E15" s="9" t="s">
        <v>43</v>
      </c>
      <c r="F15" s="28" t="s">
        <v>133</v>
      </c>
      <c r="G15" s="10" t="s">
        <v>22</v>
      </c>
      <c r="H15" s="10" t="s">
        <v>23</v>
      </c>
      <c r="I15" s="10" t="s">
        <v>65</v>
      </c>
      <c r="J15" s="13">
        <v>69000</v>
      </c>
      <c r="K15" s="30" t="s">
        <v>8</v>
      </c>
      <c r="L15" s="19" t="s">
        <v>85</v>
      </c>
    </row>
    <row r="16" spans="2:12" ht="75">
      <c r="B16" s="23" t="s">
        <v>13</v>
      </c>
      <c r="C16" s="5" t="s">
        <v>28</v>
      </c>
      <c r="D16" s="8" t="s">
        <v>46</v>
      </c>
      <c r="E16" s="9" t="s">
        <v>45</v>
      </c>
      <c r="F16" s="28" t="s">
        <v>133</v>
      </c>
      <c r="G16" s="10" t="s">
        <v>22</v>
      </c>
      <c r="H16" s="10" t="s">
        <v>23</v>
      </c>
      <c r="I16" s="10" t="s">
        <v>65</v>
      </c>
      <c r="J16" s="13">
        <v>69000</v>
      </c>
      <c r="K16" s="30" t="s">
        <v>8</v>
      </c>
      <c r="L16" s="22" t="s">
        <v>86</v>
      </c>
    </row>
    <row r="17" spans="2:12" ht="75">
      <c r="B17" s="23" t="s">
        <v>13</v>
      </c>
      <c r="C17" s="5" t="s">
        <v>28</v>
      </c>
      <c r="D17" s="8" t="s">
        <v>47</v>
      </c>
      <c r="E17" s="23" t="s">
        <v>48</v>
      </c>
      <c r="F17" s="28" t="s">
        <v>133</v>
      </c>
      <c r="G17" s="10" t="s">
        <v>22</v>
      </c>
      <c r="H17" s="10" t="s">
        <v>23</v>
      </c>
      <c r="I17" s="10" t="s">
        <v>65</v>
      </c>
      <c r="J17" s="13">
        <v>69000</v>
      </c>
      <c r="K17" s="30" t="s">
        <v>8</v>
      </c>
      <c r="L17" s="19" t="s">
        <v>87</v>
      </c>
    </row>
    <row r="18" spans="2:12" ht="60">
      <c r="B18" s="23" t="s">
        <v>13</v>
      </c>
      <c r="C18" s="5" t="s">
        <v>28</v>
      </c>
      <c r="D18" s="8" t="s">
        <v>49</v>
      </c>
      <c r="E18" s="9" t="s">
        <v>50</v>
      </c>
      <c r="F18" s="28" t="s">
        <v>133</v>
      </c>
      <c r="G18" s="10" t="s">
        <v>22</v>
      </c>
      <c r="H18" s="10" t="s">
        <v>23</v>
      </c>
      <c r="I18" s="10" t="s">
        <v>65</v>
      </c>
      <c r="J18" s="13">
        <v>69000</v>
      </c>
      <c r="K18" s="30" t="s">
        <v>8</v>
      </c>
      <c r="L18" s="19" t="s">
        <v>88</v>
      </c>
    </row>
    <row r="19" spans="2:12" ht="60">
      <c r="B19" s="23" t="s">
        <v>13</v>
      </c>
      <c r="C19" s="5" t="s">
        <v>29</v>
      </c>
      <c r="D19" s="8" t="s">
        <v>51</v>
      </c>
      <c r="E19" s="5" t="s">
        <v>54</v>
      </c>
      <c r="F19" s="28" t="s">
        <v>133</v>
      </c>
      <c r="G19" s="10" t="s">
        <v>22</v>
      </c>
      <c r="H19" s="10" t="s">
        <v>23</v>
      </c>
      <c r="I19" s="10" t="s">
        <v>65</v>
      </c>
      <c r="J19" s="13">
        <v>69000</v>
      </c>
      <c r="K19" s="30" t="s">
        <v>8</v>
      </c>
      <c r="L19" s="19" t="s">
        <v>89</v>
      </c>
    </row>
    <row r="20" spans="2:12" ht="60">
      <c r="B20" s="23" t="s">
        <v>13</v>
      </c>
      <c r="C20" s="5" t="s">
        <v>29</v>
      </c>
      <c r="D20" s="8" t="s">
        <v>52</v>
      </c>
      <c r="E20" s="23" t="s">
        <v>53</v>
      </c>
      <c r="F20" s="28" t="s">
        <v>133</v>
      </c>
      <c r="G20" s="10" t="s">
        <v>22</v>
      </c>
      <c r="H20" s="10" t="s">
        <v>23</v>
      </c>
      <c r="I20" s="10" t="s">
        <v>65</v>
      </c>
      <c r="J20" s="13">
        <v>69000</v>
      </c>
      <c r="K20" s="30" t="s">
        <v>8</v>
      </c>
      <c r="L20" s="19" t="s">
        <v>90</v>
      </c>
    </row>
    <row r="21" spans="2:12" ht="75">
      <c r="B21" s="23" t="s">
        <v>13</v>
      </c>
      <c r="C21" s="5" t="s">
        <v>30</v>
      </c>
      <c r="D21" s="8" t="s">
        <v>55</v>
      </c>
      <c r="E21" s="23" t="s">
        <v>56</v>
      </c>
      <c r="F21" s="28" t="s">
        <v>133</v>
      </c>
      <c r="G21" s="10" t="s">
        <v>22</v>
      </c>
      <c r="H21" s="10" t="s">
        <v>23</v>
      </c>
      <c r="I21" s="10" t="s">
        <v>65</v>
      </c>
      <c r="J21" s="13">
        <v>69000</v>
      </c>
      <c r="K21" s="30" t="s">
        <v>8</v>
      </c>
      <c r="L21" s="22" t="s">
        <v>91</v>
      </c>
    </row>
    <row r="22" spans="2:12" ht="71.25">
      <c r="B22" s="23" t="s">
        <v>13</v>
      </c>
      <c r="C22" s="5" t="s">
        <v>30</v>
      </c>
      <c r="D22" s="8" t="s">
        <v>58</v>
      </c>
      <c r="E22" s="9" t="s">
        <v>57</v>
      </c>
      <c r="F22" s="28" t="s">
        <v>133</v>
      </c>
      <c r="G22" s="10" t="s">
        <v>22</v>
      </c>
      <c r="H22" s="10" t="s">
        <v>23</v>
      </c>
      <c r="I22" s="10" t="s">
        <v>65</v>
      </c>
      <c r="J22" s="13">
        <v>69000</v>
      </c>
      <c r="K22" s="30" t="s">
        <v>8</v>
      </c>
      <c r="L22" s="29" t="s">
        <v>92</v>
      </c>
    </row>
    <row r="23" spans="2:12" ht="60">
      <c r="B23" s="23" t="s">
        <v>13</v>
      </c>
      <c r="C23" s="5" t="s">
        <v>30</v>
      </c>
      <c r="D23" s="8" t="s">
        <v>59</v>
      </c>
      <c r="E23" s="23" t="s">
        <v>60</v>
      </c>
      <c r="F23" s="28" t="s">
        <v>133</v>
      </c>
      <c r="G23" s="10" t="s">
        <v>22</v>
      </c>
      <c r="H23" s="10" t="s">
        <v>23</v>
      </c>
      <c r="I23" s="10" t="s">
        <v>65</v>
      </c>
      <c r="J23" s="13">
        <v>69000</v>
      </c>
      <c r="K23" s="30" t="s">
        <v>8</v>
      </c>
      <c r="L23" s="22" t="s">
        <v>93</v>
      </c>
    </row>
    <row r="24" spans="2:12" ht="60">
      <c r="B24" s="23" t="s">
        <v>13</v>
      </c>
      <c r="C24" s="5" t="s">
        <v>30</v>
      </c>
      <c r="D24" s="8" t="s">
        <v>61</v>
      </c>
      <c r="E24" s="23" t="s">
        <v>62</v>
      </c>
      <c r="F24" s="28" t="s">
        <v>133</v>
      </c>
      <c r="G24" s="10" t="s">
        <v>22</v>
      </c>
      <c r="H24" s="10" t="s">
        <v>23</v>
      </c>
      <c r="I24" s="10" t="s">
        <v>65</v>
      </c>
      <c r="J24" s="13">
        <v>69000</v>
      </c>
      <c r="K24" s="30" t="s">
        <v>8</v>
      </c>
      <c r="L24" s="19" t="s">
        <v>94</v>
      </c>
    </row>
    <row r="26" ht="14.25">
      <c r="D26" s="4"/>
    </row>
    <row r="27" ht="14.25">
      <c r="D27" s="4"/>
    </row>
  </sheetData>
  <sheetProtection/>
  <mergeCells count="5">
    <mergeCell ref="C2:L2"/>
    <mergeCell ref="D3:L3"/>
    <mergeCell ref="D4:L4"/>
    <mergeCell ref="D6:L6"/>
    <mergeCell ref="D5:L5"/>
  </mergeCells>
  <hyperlinks>
    <hyperlink ref="D6" r:id="rId1" display="https://politecnicodecolombia.edu.co/diplomados-virtuales-gratis.html?gclid=CjwKCAjw5pPnBRBJEiwAULZKvmhxb2cPqxbPQvw_GvR8Lk1YI_VNweYwvcsyM_-VOotRHjhMmIt_8xoCOIQQAvD_BwE"/>
    <hyperlink ref="L8" r:id="rId2" display="https://politecnicodecolombia.edu.co/diplomados-virtuales-gratis/escuela-de-informatica/programacion-en-java.html"/>
    <hyperlink ref="L9" r:id="rId3" display="https://politecnicodecolombia.edu.co/diplomados-virtuales-gratis/escuela-de-informatica/dise%C3%B1o-digital.html"/>
    <hyperlink ref="L10" r:id="rId4" display="https://politecnicodecolombia.edu.co/diplomados-virtuales-gratis/escuela-ambiental/gestion-ambiental-iso-14001-de-2015.html"/>
    <hyperlink ref="L11" r:id="rId5" display="https://politecnicodecolombia.edu.co/diplomados-virtuales-gratis/escuela-ambiental/gestion-de-energias-renovables.html"/>
    <hyperlink ref="L12" r:id="rId6" display="https://politecnicodecolombia.edu.co/diplomados-virtuales-gratis/escuela-de-talento-humano/derecho-laboral.html"/>
    <hyperlink ref="L13" r:id="rId7" display="https://politecnicodecolombia.edu.co/diplomados-virtuales-gratis/escuela-de-talento-humano/gestion-del-talento-humano.html"/>
    <hyperlink ref="L14" r:id="rId8" display="https://politecnicodecolombia.edu.co/diplomados-virtuales-gratis/escuela-de-talento-humano/gesti%C3%B3n-de-conflictos.html"/>
    <hyperlink ref="L15" r:id="rId9" display="https://www.politecnicodecolombia.edu.co/diplomados-virtuales-gratis/escuela-de-administracion/auditoria-de-la-calidad.html"/>
    <hyperlink ref="L16" r:id="rId10" display="https://www.politecnicodecolombia.edu.co/diplomados-virtuales-gratis/escuela-de-administracion/gerencia-de-la-calidad-iso-9001-de-2015.html"/>
    <hyperlink ref="L17" r:id="rId11" display="https://politecnicodecolombia.edu.co/diplomados-virtuales-gratis/escuela-de-administracion/interventoria-y-auditoria-de-proyectos.html"/>
    <hyperlink ref="L18" r:id="rId12" display="https://www.politecnicodecolombia.edu.co/diplomados-virtuales-gratis/escuela-de-administracion-2/liderazgo-y-productividad.html"/>
    <hyperlink ref="L19" r:id="rId13" display="https://politecnicodecolombia.edu.co/diplomados-virtuales-gratis/escuela-de-educacion/docencia-virtual.html"/>
    <hyperlink ref="L20" r:id="rId14" display="https://politecnicodecolombia.edu.co/diplomados-virtuales-gratis/escuela-de-educacion/gestion-educativa.html"/>
    <hyperlink ref="L21" r:id="rId15" display="https://politecnicodecolombia.edu.co/diplomados-virtuales-gratis/escuela-de-salud/atencion-integral-en-salud-de-las-victimas-de-violencia-sexual.html"/>
    <hyperlink ref="L22" r:id="rId16" display="https://politecnicodecolombia.edu.co/diplomados-virtuales-gratis/escuela-de-salud/gestion-de-la-calidad-en-salud.html"/>
    <hyperlink ref="L23" r:id="rId17" display="https://politecnicodecolombia.edu.co/diplomados-virtuales-gratis/escuela-de-salud/higiene-y-seguridad-industrial.html"/>
    <hyperlink ref="L24" r:id="rId18" display="https://politecnicodecolombia.edu.co/diplomados-virtuales-gratis/escuela-de-salud/seguridad-y-salud-en-el-trabajo.html"/>
  </hyperlinks>
  <printOptions/>
  <pageMargins left="0.7" right="0.7" top="0.75" bottom="0.75" header="0.3" footer="0.3"/>
  <pageSetup horizontalDpi="600" verticalDpi="600" orientation="portrait" paperSize="9" r:id="rId19"/>
</worksheet>
</file>

<file path=xl/worksheets/sheet14.xml><?xml version="1.0" encoding="utf-8"?>
<worksheet xmlns="http://schemas.openxmlformats.org/spreadsheetml/2006/main" xmlns:r="http://schemas.openxmlformats.org/officeDocument/2006/relationships">
  <dimension ref="B2:L11"/>
  <sheetViews>
    <sheetView zoomScalePageLayoutView="0" workbookViewId="0" topLeftCell="A1">
      <selection activeCell="A1" sqref="A1"/>
    </sheetView>
  </sheetViews>
  <sheetFormatPr defaultColWidth="11.421875" defaultRowHeight="15"/>
  <cols>
    <col min="1" max="1" width="2.8515625" style="0" customWidth="1"/>
    <col min="2" max="2" width="25.140625" style="0" customWidth="1"/>
    <col min="3" max="3" width="20.00390625" style="0" bestFit="1" customWidth="1"/>
    <col min="4" max="4" width="21.8515625" style="0" customWidth="1"/>
    <col min="5" max="5" width="48.7109375" style="0" customWidth="1"/>
    <col min="6" max="6" width="7.7109375" style="0" bestFit="1" customWidth="1"/>
    <col min="7" max="7" width="18.00390625" style="0" bestFit="1" customWidth="1"/>
    <col min="8" max="8" width="10.140625" style="0" bestFit="1" customWidth="1"/>
    <col min="9" max="9" width="12.00390625" style="0" bestFit="1" customWidth="1"/>
    <col min="10" max="10" width="11.00390625" style="0" bestFit="1" customWidth="1"/>
    <col min="11" max="11" width="13.28125" style="0" bestFit="1" customWidth="1"/>
    <col min="12" max="12" width="13.7109375" style="0" bestFit="1" customWidth="1"/>
  </cols>
  <sheetData>
    <row r="2" spans="3:12" ht="15">
      <c r="C2" s="116" t="s">
        <v>112</v>
      </c>
      <c r="D2" s="116"/>
      <c r="E2" s="116"/>
      <c r="F2" s="116"/>
      <c r="G2" s="116"/>
      <c r="H2" s="116"/>
      <c r="I2" s="116"/>
      <c r="J2" s="116"/>
      <c r="K2" s="116"/>
      <c r="L2" s="116"/>
    </row>
    <row r="3" spans="3:12" ht="15">
      <c r="C3" s="5" t="s">
        <v>10</v>
      </c>
      <c r="D3" s="117" t="s">
        <v>113</v>
      </c>
      <c r="E3" s="117"/>
      <c r="F3" s="117"/>
      <c r="G3" s="117"/>
      <c r="H3" s="117"/>
      <c r="I3" s="117"/>
      <c r="J3" s="117"/>
      <c r="K3" s="117"/>
      <c r="L3" s="117"/>
    </row>
    <row r="4" spans="3:12" ht="15">
      <c r="C4" s="5" t="s">
        <v>11</v>
      </c>
      <c r="D4" s="117" t="s">
        <v>14</v>
      </c>
      <c r="E4" s="117"/>
      <c r="F4" s="117"/>
      <c r="G4" s="117"/>
      <c r="H4" s="117"/>
      <c r="I4" s="117"/>
      <c r="J4" s="117"/>
      <c r="K4" s="117"/>
      <c r="L4" s="117"/>
    </row>
    <row r="5" spans="3:12" ht="15">
      <c r="C5" s="5" t="s">
        <v>15</v>
      </c>
      <c r="D5" s="117" t="s">
        <v>114</v>
      </c>
      <c r="E5" s="117"/>
      <c r="F5" s="117"/>
      <c r="G5" s="117"/>
      <c r="H5" s="117"/>
      <c r="I5" s="117"/>
      <c r="J5" s="117"/>
      <c r="K5" s="117"/>
      <c r="L5" s="117"/>
    </row>
    <row r="6" spans="3:12" ht="15">
      <c r="C6" s="6" t="s">
        <v>32</v>
      </c>
      <c r="D6" s="119" t="s">
        <v>115</v>
      </c>
      <c r="E6" s="118"/>
      <c r="F6" s="118"/>
      <c r="G6" s="118"/>
      <c r="H6" s="118"/>
      <c r="I6" s="118"/>
      <c r="J6" s="118"/>
      <c r="K6" s="118"/>
      <c r="L6" s="118"/>
    </row>
    <row r="7" spans="2:12" ht="45">
      <c r="B7" s="14" t="s">
        <v>321</v>
      </c>
      <c r="C7" s="17" t="s">
        <v>104</v>
      </c>
      <c r="D7" s="14" t="s">
        <v>12</v>
      </c>
      <c r="E7" s="15" t="s">
        <v>19</v>
      </c>
      <c r="F7" s="15" t="s">
        <v>132</v>
      </c>
      <c r="G7" s="14" t="s">
        <v>17</v>
      </c>
      <c r="H7" s="15" t="s">
        <v>18</v>
      </c>
      <c r="I7" s="15" t="s">
        <v>66</v>
      </c>
      <c r="J7" s="16" t="s">
        <v>67</v>
      </c>
      <c r="K7" s="14" t="s">
        <v>24</v>
      </c>
      <c r="L7" s="14" t="s">
        <v>69</v>
      </c>
    </row>
    <row r="8" spans="2:12" ht="114">
      <c r="B8" s="23" t="s">
        <v>112</v>
      </c>
      <c r="C8" s="20" t="s">
        <v>116</v>
      </c>
      <c r="D8" s="24" t="s">
        <v>111</v>
      </c>
      <c r="E8" s="24" t="s">
        <v>110</v>
      </c>
      <c r="F8" s="24" t="s">
        <v>135</v>
      </c>
      <c r="G8" s="20" t="s">
        <v>123</v>
      </c>
      <c r="H8" s="20" t="s">
        <v>117</v>
      </c>
      <c r="I8" s="20" t="s">
        <v>101</v>
      </c>
      <c r="J8" s="20" t="s">
        <v>118</v>
      </c>
      <c r="K8" s="24" t="s">
        <v>105</v>
      </c>
      <c r="L8" s="19" t="s">
        <v>119</v>
      </c>
    </row>
    <row r="9" spans="2:12" ht="142.5">
      <c r="B9" s="23" t="s">
        <v>112</v>
      </c>
      <c r="C9" s="20" t="s">
        <v>121</v>
      </c>
      <c r="D9" s="24" t="s">
        <v>120</v>
      </c>
      <c r="E9" s="21" t="s">
        <v>196</v>
      </c>
      <c r="F9" s="24" t="s">
        <v>135</v>
      </c>
      <c r="G9" s="20" t="s">
        <v>123</v>
      </c>
      <c r="H9" s="20" t="s">
        <v>122</v>
      </c>
      <c r="I9" s="20" t="s">
        <v>101</v>
      </c>
      <c r="J9" s="20" t="s">
        <v>118</v>
      </c>
      <c r="K9" s="24" t="s">
        <v>105</v>
      </c>
      <c r="L9" s="19" t="s">
        <v>124</v>
      </c>
    </row>
    <row r="10" spans="2:12" ht="114">
      <c r="B10" s="23" t="s">
        <v>112</v>
      </c>
      <c r="C10" s="20" t="s">
        <v>126</v>
      </c>
      <c r="D10" s="24" t="s">
        <v>125</v>
      </c>
      <c r="E10" s="21" t="s">
        <v>127</v>
      </c>
      <c r="F10" s="24" t="s">
        <v>135</v>
      </c>
      <c r="G10" s="20" t="s">
        <v>123</v>
      </c>
      <c r="H10" s="20" t="s">
        <v>109</v>
      </c>
      <c r="I10" s="20" t="s">
        <v>101</v>
      </c>
      <c r="J10" s="20" t="s">
        <v>118</v>
      </c>
      <c r="K10" s="24" t="s">
        <v>105</v>
      </c>
      <c r="L10" s="22" t="s">
        <v>128</v>
      </c>
    </row>
    <row r="11" spans="2:12" ht="90">
      <c r="B11" s="23" t="s">
        <v>112</v>
      </c>
      <c r="C11" s="20" t="s">
        <v>129</v>
      </c>
      <c r="D11" s="24" t="s">
        <v>399</v>
      </c>
      <c r="E11" s="21" t="s">
        <v>130</v>
      </c>
      <c r="F11" s="24" t="s">
        <v>135</v>
      </c>
      <c r="G11" s="20" t="s">
        <v>123</v>
      </c>
      <c r="H11" s="20" t="s">
        <v>117</v>
      </c>
      <c r="I11" s="20" t="s">
        <v>101</v>
      </c>
      <c r="J11" s="20" t="s">
        <v>118</v>
      </c>
      <c r="K11" s="24" t="s">
        <v>105</v>
      </c>
      <c r="L11" s="22" t="s">
        <v>131</v>
      </c>
    </row>
  </sheetData>
  <sheetProtection/>
  <mergeCells count="5">
    <mergeCell ref="C2:L2"/>
    <mergeCell ref="D3:L3"/>
    <mergeCell ref="D4:L4"/>
    <mergeCell ref="D5:L5"/>
    <mergeCell ref="D6:L6"/>
  </mergeCells>
  <hyperlinks>
    <hyperlink ref="D6" r:id="rId1" display="https://www.edx.org/es"/>
    <hyperlink ref="L8" r:id="rId2" display="https://www.edx.org/es/course/lanzate-a-la-innovacion-con-design-thinking-2"/>
    <hyperlink ref="L9" r:id="rId3" display="https://www.edx.org/es/course/comunicacion-en-crisis-desde-la-imagen-publica"/>
    <hyperlink ref="L10" r:id="rId4" display="https://www.edx.org/es/course/seguridad-y-salud-en-el-trabajo-un-derecho-fundamental"/>
    <hyperlink ref="L11" r:id="rId5" display="https://www.edx.org/es/course/etica-de-la-felicidad-javerianax-puj-1601x-2"/>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2:J17"/>
  <sheetViews>
    <sheetView zoomScalePageLayoutView="0" workbookViewId="0" topLeftCell="A1">
      <selection activeCell="A1" sqref="A1"/>
    </sheetView>
  </sheetViews>
  <sheetFormatPr defaultColWidth="11.421875" defaultRowHeight="15"/>
  <cols>
    <col min="1" max="1" width="2.7109375" style="0" customWidth="1"/>
    <col min="2" max="2" width="18.8515625" style="0" customWidth="1"/>
    <col min="3" max="3" width="20.00390625" style="0" bestFit="1" customWidth="1"/>
    <col min="4" max="4" width="26.57421875" style="0" customWidth="1"/>
    <col min="5" max="5" width="41.7109375" style="0" customWidth="1"/>
    <col min="6" max="6" width="7.7109375" style="0" bestFit="1" customWidth="1"/>
    <col min="7" max="7" width="18.00390625" style="0" bestFit="1" customWidth="1"/>
    <col min="8" max="8" width="12.8515625" style="0" customWidth="1"/>
    <col min="9" max="9" width="12.421875" style="0" bestFit="1" customWidth="1"/>
    <col min="10" max="10" width="11.00390625" style="0" bestFit="1" customWidth="1"/>
  </cols>
  <sheetData>
    <row r="2" spans="3:10" ht="15">
      <c r="C2" s="5" t="s">
        <v>10</v>
      </c>
      <c r="D2" s="117" t="s">
        <v>447</v>
      </c>
      <c r="E2" s="117"/>
      <c r="F2" s="117"/>
      <c r="G2" s="117"/>
      <c r="H2" s="117"/>
      <c r="I2" s="117"/>
      <c r="J2" s="117"/>
    </row>
    <row r="3" spans="2:10" ht="45">
      <c r="B3" s="14" t="s">
        <v>444</v>
      </c>
      <c r="C3" s="17" t="s">
        <v>104</v>
      </c>
      <c r="D3" s="14" t="s">
        <v>12</v>
      </c>
      <c r="E3" s="15" t="s">
        <v>19</v>
      </c>
      <c r="F3" s="15" t="s">
        <v>132</v>
      </c>
      <c r="G3" s="14" t="s">
        <v>17</v>
      </c>
      <c r="H3" s="15" t="s">
        <v>18</v>
      </c>
      <c r="I3" s="15" t="s">
        <v>66</v>
      </c>
      <c r="J3" s="16" t="s">
        <v>449</v>
      </c>
    </row>
    <row r="4" spans="2:10" ht="213.75">
      <c r="B4" s="33" t="s">
        <v>446</v>
      </c>
      <c r="C4" s="33" t="s">
        <v>461</v>
      </c>
      <c r="D4" s="31" t="s">
        <v>445</v>
      </c>
      <c r="E4" s="23" t="s">
        <v>451</v>
      </c>
      <c r="F4" s="5" t="s">
        <v>133</v>
      </c>
      <c r="G4" s="5" t="s">
        <v>452</v>
      </c>
      <c r="H4" s="23" t="s">
        <v>448</v>
      </c>
      <c r="I4" s="41">
        <v>1130000</v>
      </c>
      <c r="J4" s="5" t="s">
        <v>450</v>
      </c>
    </row>
    <row r="5" spans="2:10" ht="85.5">
      <c r="B5" s="33" t="s">
        <v>446</v>
      </c>
      <c r="C5" s="33" t="s">
        <v>461</v>
      </c>
      <c r="D5" s="31" t="s">
        <v>458</v>
      </c>
      <c r="E5" s="23" t="s">
        <v>454</v>
      </c>
      <c r="F5" s="5" t="s">
        <v>133</v>
      </c>
      <c r="G5" s="5" t="s">
        <v>452</v>
      </c>
      <c r="H5" s="23" t="s">
        <v>453</v>
      </c>
      <c r="I5" s="41">
        <v>1230000</v>
      </c>
      <c r="J5" s="5" t="s">
        <v>450</v>
      </c>
    </row>
    <row r="6" spans="2:10" ht="128.25">
      <c r="B6" s="33" t="s">
        <v>446</v>
      </c>
      <c r="C6" s="33" t="s">
        <v>265</v>
      </c>
      <c r="D6" s="31" t="s">
        <v>455</v>
      </c>
      <c r="E6" s="23" t="s">
        <v>457</v>
      </c>
      <c r="F6" s="5" t="s">
        <v>133</v>
      </c>
      <c r="G6" s="5" t="s">
        <v>452</v>
      </c>
      <c r="H6" s="23" t="s">
        <v>456</v>
      </c>
      <c r="I6" s="41">
        <v>1230000</v>
      </c>
      <c r="J6" s="5" t="s">
        <v>450</v>
      </c>
    </row>
    <row r="7" spans="2:10" ht="114">
      <c r="B7" s="33" t="s">
        <v>446</v>
      </c>
      <c r="C7" s="33" t="s">
        <v>460</v>
      </c>
      <c r="D7" s="31" t="s">
        <v>459</v>
      </c>
      <c r="E7" s="23" t="s">
        <v>463</v>
      </c>
      <c r="F7" s="5" t="s">
        <v>133</v>
      </c>
      <c r="G7" s="5" t="s">
        <v>452</v>
      </c>
      <c r="H7" s="23" t="s">
        <v>462</v>
      </c>
      <c r="I7" s="41">
        <v>1130000</v>
      </c>
      <c r="J7" s="5" t="s">
        <v>450</v>
      </c>
    </row>
    <row r="8" spans="2:10" ht="71.25">
      <c r="B8" s="31" t="s">
        <v>466</v>
      </c>
      <c r="C8" s="33" t="s">
        <v>27</v>
      </c>
      <c r="D8" s="31" t="s">
        <v>464</v>
      </c>
      <c r="E8" s="31" t="s">
        <v>465</v>
      </c>
      <c r="F8" s="5" t="s">
        <v>133</v>
      </c>
      <c r="G8" s="5" t="s">
        <v>327</v>
      </c>
      <c r="H8" s="23" t="s">
        <v>467</v>
      </c>
      <c r="I8" s="41">
        <v>195000</v>
      </c>
      <c r="J8" s="5" t="s">
        <v>450</v>
      </c>
    </row>
    <row r="9" spans="2:10" ht="213.75">
      <c r="B9" s="33" t="s">
        <v>446</v>
      </c>
      <c r="C9" s="33" t="s">
        <v>469</v>
      </c>
      <c r="D9" s="31" t="s">
        <v>468</v>
      </c>
      <c r="E9" s="31" t="s">
        <v>470</v>
      </c>
      <c r="F9" s="5" t="s">
        <v>133</v>
      </c>
      <c r="G9" s="5" t="s">
        <v>327</v>
      </c>
      <c r="H9" s="23" t="s">
        <v>471</v>
      </c>
      <c r="I9" s="41">
        <v>1330000</v>
      </c>
      <c r="J9" s="5" t="s">
        <v>450</v>
      </c>
    </row>
    <row r="10" spans="2:10" ht="156.75">
      <c r="B10" s="33" t="s">
        <v>446</v>
      </c>
      <c r="C10" s="33" t="s">
        <v>461</v>
      </c>
      <c r="D10" s="31" t="s">
        <v>476</v>
      </c>
      <c r="E10" s="31" t="s">
        <v>478</v>
      </c>
      <c r="F10" s="5" t="s">
        <v>133</v>
      </c>
      <c r="G10" s="5" t="s">
        <v>327</v>
      </c>
      <c r="H10" s="23" t="s">
        <v>477</v>
      </c>
      <c r="I10" s="41">
        <v>1330000</v>
      </c>
      <c r="J10" s="5" t="s">
        <v>450</v>
      </c>
    </row>
    <row r="11" spans="2:10" ht="114">
      <c r="B11" s="33" t="s">
        <v>446</v>
      </c>
      <c r="C11" s="33" t="s">
        <v>27</v>
      </c>
      <c r="D11" s="31" t="s">
        <v>479</v>
      </c>
      <c r="E11" s="31" t="s">
        <v>480</v>
      </c>
      <c r="F11" s="5" t="s">
        <v>133</v>
      </c>
      <c r="G11" s="5" t="s">
        <v>327</v>
      </c>
      <c r="H11" s="23" t="s">
        <v>477</v>
      </c>
      <c r="I11" s="41">
        <v>1230000</v>
      </c>
      <c r="J11" s="5" t="s">
        <v>450</v>
      </c>
    </row>
    <row r="12" spans="2:10" ht="71.25">
      <c r="B12" s="33" t="s">
        <v>446</v>
      </c>
      <c r="C12" s="33" t="s">
        <v>27</v>
      </c>
      <c r="D12" s="31" t="s">
        <v>481</v>
      </c>
      <c r="E12" s="31" t="s">
        <v>482</v>
      </c>
      <c r="F12" s="5" t="s">
        <v>133</v>
      </c>
      <c r="G12" s="5" t="s">
        <v>327</v>
      </c>
      <c r="H12" s="23" t="s">
        <v>483</v>
      </c>
      <c r="I12" s="41">
        <v>1130000</v>
      </c>
      <c r="J12" s="5" t="s">
        <v>450</v>
      </c>
    </row>
    <row r="13" spans="2:10" ht="99.75">
      <c r="B13" s="31" t="s">
        <v>512</v>
      </c>
      <c r="C13" s="33" t="s">
        <v>27</v>
      </c>
      <c r="D13" s="31" t="s">
        <v>509</v>
      </c>
      <c r="E13" s="31" t="s">
        <v>510</v>
      </c>
      <c r="F13" s="5" t="s">
        <v>133</v>
      </c>
      <c r="G13" s="33" t="s">
        <v>452</v>
      </c>
      <c r="H13" s="31" t="s">
        <v>511</v>
      </c>
      <c r="I13" s="31" t="s">
        <v>268</v>
      </c>
      <c r="J13" s="5" t="s">
        <v>450</v>
      </c>
    </row>
    <row r="14" spans="2:10" ht="71.25">
      <c r="B14" s="31" t="s">
        <v>512</v>
      </c>
      <c r="C14" s="33" t="s">
        <v>27</v>
      </c>
      <c r="D14" s="31" t="s">
        <v>515</v>
      </c>
      <c r="E14" s="31" t="s">
        <v>513</v>
      </c>
      <c r="F14" s="5" t="s">
        <v>133</v>
      </c>
      <c r="G14" s="31" t="s">
        <v>514</v>
      </c>
      <c r="H14" s="31" t="s">
        <v>511</v>
      </c>
      <c r="I14" s="31" t="s">
        <v>268</v>
      </c>
      <c r="J14" s="5" t="s">
        <v>450</v>
      </c>
    </row>
    <row r="15" spans="2:10" ht="71.25">
      <c r="B15" s="31" t="s">
        <v>512</v>
      </c>
      <c r="C15" s="33" t="s">
        <v>27</v>
      </c>
      <c r="D15" s="31" t="s">
        <v>516</v>
      </c>
      <c r="E15" s="31" t="s">
        <v>517</v>
      </c>
      <c r="F15" s="5" t="s">
        <v>133</v>
      </c>
      <c r="G15" s="33" t="s">
        <v>518</v>
      </c>
      <c r="H15" s="31" t="s">
        <v>511</v>
      </c>
      <c r="I15" s="31" t="s">
        <v>268</v>
      </c>
      <c r="J15" s="5" t="s">
        <v>450</v>
      </c>
    </row>
    <row r="16" spans="2:10" ht="114">
      <c r="B16" s="31" t="s">
        <v>512</v>
      </c>
      <c r="C16" s="33" t="s">
        <v>27</v>
      </c>
      <c r="D16" s="31" t="s">
        <v>519</v>
      </c>
      <c r="E16" s="31" t="s">
        <v>520</v>
      </c>
      <c r="F16" s="5" t="s">
        <v>133</v>
      </c>
      <c r="G16" s="33" t="s">
        <v>521</v>
      </c>
      <c r="H16" s="31" t="s">
        <v>511</v>
      </c>
      <c r="I16" s="31" t="s">
        <v>268</v>
      </c>
      <c r="J16" s="5" t="s">
        <v>450</v>
      </c>
    </row>
    <row r="17" spans="2:10" ht="128.25">
      <c r="B17" s="31" t="s">
        <v>512</v>
      </c>
      <c r="C17" s="33" t="s">
        <v>27</v>
      </c>
      <c r="D17" s="31" t="s">
        <v>522</v>
      </c>
      <c r="E17" s="31" t="s">
        <v>523</v>
      </c>
      <c r="F17" s="5" t="s">
        <v>133</v>
      </c>
      <c r="G17" s="33" t="s">
        <v>524</v>
      </c>
      <c r="H17" s="31" t="s">
        <v>511</v>
      </c>
      <c r="I17" s="31" t="s">
        <v>268</v>
      </c>
      <c r="J17" s="5" t="s">
        <v>450</v>
      </c>
    </row>
  </sheetData>
  <sheetProtection/>
  <mergeCells count="1">
    <mergeCell ref="D2:J2"/>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B2:L15"/>
  <sheetViews>
    <sheetView zoomScalePageLayoutView="0" workbookViewId="0" topLeftCell="A1">
      <selection activeCell="A1" sqref="A1"/>
    </sheetView>
  </sheetViews>
  <sheetFormatPr defaultColWidth="11.421875" defaultRowHeight="15"/>
  <cols>
    <col min="1" max="1" width="3.7109375" style="0" customWidth="1"/>
    <col min="2" max="2" width="20.28125" style="0" customWidth="1"/>
    <col min="3" max="3" width="20.00390625" style="0" bestFit="1" customWidth="1"/>
    <col min="4" max="4" width="28.140625" style="0" customWidth="1"/>
    <col min="5" max="5" width="34.140625" style="0" customWidth="1"/>
    <col min="7" max="7" width="18.00390625" style="0" bestFit="1" customWidth="1"/>
    <col min="8" max="8" width="12.57421875" style="0" bestFit="1" customWidth="1"/>
    <col min="11" max="11" width="13.28125" style="0" bestFit="1" customWidth="1"/>
    <col min="12" max="12" width="19.00390625" style="0" customWidth="1"/>
  </cols>
  <sheetData>
    <row r="2" spans="3:12" ht="15">
      <c r="C2" s="116" t="s">
        <v>112</v>
      </c>
      <c r="D2" s="116"/>
      <c r="E2" s="116"/>
      <c r="F2" s="116"/>
      <c r="G2" s="116"/>
      <c r="H2" s="116"/>
      <c r="I2" s="116"/>
      <c r="J2" s="116"/>
      <c r="K2" s="116"/>
      <c r="L2" s="116"/>
    </row>
    <row r="3" spans="3:12" ht="15">
      <c r="C3" s="5" t="s">
        <v>10</v>
      </c>
      <c r="D3" s="117" t="s">
        <v>113</v>
      </c>
      <c r="E3" s="117"/>
      <c r="F3" s="117"/>
      <c r="G3" s="117"/>
      <c r="H3" s="117"/>
      <c r="I3" s="117"/>
      <c r="J3" s="117"/>
      <c r="K3" s="117"/>
      <c r="L3" s="117"/>
    </row>
    <row r="4" spans="3:12" ht="15">
      <c r="C4" s="5" t="s">
        <v>11</v>
      </c>
      <c r="D4" s="117" t="s">
        <v>14</v>
      </c>
      <c r="E4" s="117"/>
      <c r="F4" s="117"/>
      <c r="G4" s="117"/>
      <c r="H4" s="117"/>
      <c r="I4" s="117"/>
      <c r="J4" s="117"/>
      <c r="K4" s="117"/>
      <c r="L4" s="117"/>
    </row>
    <row r="5" spans="3:12" ht="15">
      <c r="C5" s="5" t="s">
        <v>15</v>
      </c>
      <c r="D5" s="117" t="s">
        <v>114</v>
      </c>
      <c r="E5" s="117"/>
      <c r="F5" s="117"/>
      <c r="G5" s="117"/>
      <c r="H5" s="117"/>
      <c r="I5" s="117"/>
      <c r="J5" s="117"/>
      <c r="K5" s="117"/>
      <c r="L5" s="117"/>
    </row>
    <row r="6" spans="3:12" ht="15">
      <c r="C6" s="6" t="s">
        <v>32</v>
      </c>
      <c r="D6" s="119" t="s">
        <v>115</v>
      </c>
      <c r="E6" s="118"/>
      <c r="F6" s="118"/>
      <c r="G6" s="118"/>
      <c r="H6" s="118"/>
      <c r="I6" s="118"/>
      <c r="J6" s="118"/>
      <c r="K6" s="118"/>
      <c r="L6" s="118"/>
    </row>
    <row r="7" spans="2:12" ht="45">
      <c r="B7" s="14" t="s">
        <v>530</v>
      </c>
      <c r="C7" s="17" t="s">
        <v>104</v>
      </c>
      <c r="D7" s="14" t="s">
        <v>12</v>
      </c>
      <c r="E7" s="15" t="s">
        <v>19</v>
      </c>
      <c r="F7" s="15" t="s">
        <v>132</v>
      </c>
      <c r="G7" s="14" t="s">
        <v>17</v>
      </c>
      <c r="H7" s="15" t="s">
        <v>18</v>
      </c>
      <c r="I7" s="15" t="s">
        <v>66</v>
      </c>
      <c r="J7" s="16" t="s">
        <v>67</v>
      </c>
      <c r="K7" s="14" t="s">
        <v>24</v>
      </c>
      <c r="L7" s="14" t="s">
        <v>69</v>
      </c>
    </row>
    <row r="8" spans="2:12" ht="114">
      <c r="B8" s="23" t="s">
        <v>540</v>
      </c>
      <c r="C8" s="33" t="s">
        <v>472</v>
      </c>
      <c r="D8" s="23" t="s">
        <v>473</v>
      </c>
      <c r="E8" s="31" t="s">
        <v>474</v>
      </c>
      <c r="F8" s="5" t="s">
        <v>133</v>
      </c>
      <c r="G8" s="5" t="s">
        <v>327</v>
      </c>
      <c r="H8" s="5" t="s">
        <v>327</v>
      </c>
      <c r="I8" s="5" t="s">
        <v>101</v>
      </c>
      <c r="J8" s="5" t="s">
        <v>101</v>
      </c>
      <c r="K8" s="5" t="s">
        <v>8</v>
      </c>
      <c r="L8" s="23" t="s">
        <v>475</v>
      </c>
    </row>
    <row r="9" spans="2:12" ht="57">
      <c r="B9" s="23" t="s">
        <v>541</v>
      </c>
      <c r="C9" s="31" t="s">
        <v>531</v>
      </c>
      <c r="D9" s="23" t="s">
        <v>532</v>
      </c>
      <c r="E9" s="31" t="s">
        <v>533</v>
      </c>
      <c r="F9" s="5" t="s">
        <v>133</v>
      </c>
      <c r="G9" s="5" t="s">
        <v>327</v>
      </c>
      <c r="H9" s="5" t="s">
        <v>327</v>
      </c>
      <c r="I9" s="5" t="s">
        <v>101</v>
      </c>
      <c r="J9" s="5" t="s">
        <v>101</v>
      </c>
      <c r="K9" s="5" t="s">
        <v>8</v>
      </c>
      <c r="L9" s="23" t="s">
        <v>526</v>
      </c>
    </row>
    <row r="10" spans="2:12" ht="128.25">
      <c r="B10" s="23" t="s">
        <v>541</v>
      </c>
      <c r="C10" s="33" t="s">
        <v>485</v>
      </c>
      <c r="D10" s="33" t="s">
        <v>484</v>
      </c>
      <c r="E10" s="31" t="s">
        <v>486</v>
      </c>
      <c r="F10" s="5" t="s">
        <v>133</v>
      </c>
      <c r="G10" s="5" t="s">
        <v>327</v>
      </c>
      <c r="H10" s="5" t="s">
        <v>327</v>
      </c>
      <c r="I10" s="5" t="s">
        <v>101</v>
      </c>
      <c r="J10" s="5" t="s">
        <v>101</v>
      </c>
      <c r="K10" s="5" t="s">
        <v>8</v>
      </c>
      <c r="L10" s="23" t="s">
        <v>526</v>
      </c>
    </row>
    <row r="11" spans="2:12" ht="85.5">
      <c r="B11" s="23" t="s">
        <v>541</v>
      </c>
      <c r="C11" s="33" t="s">
        <v>485</v>
      </c>
      <c r="D11" s="33" t="s">
        <v>534</v>
      </c>
      <c r="E11" s="31" t="s">
        <v>487</v>
      </c>
      <c r="F11" s="5" t="s">
        <v>133</v>
      </c>
      <c r="G11" s="5" t="s">
        <v>327</v>
      </c>
      <c r="H11" s="5" t="s">
        <v>327</v>
      </c>
      <c r="I11" s="5" t="s">
        <v>101</v>
      </c>
      <c r="J11" s="5" t="s">
        <v>101</v>
      </c>
      <c r="K11" s="5" t="s">
        <v>8</v>
      </c>
      <c r="L11" s="23" t="s">
        <v>526</v>
      </c>
    </row>
    <row r="12" spans="2:12" ht="327.75">
      <c r="B12" s="23" t="s">
        <v>541</v>
      </c>
      <c r="C12" s="33" t="s">
        <v>485</v>
      </c>
      <c r="D12" s="31" t="s">
        <v>535</v>
      </c>
      <c r="E12" s="31" t="s">
        <v>527</v>
      </c>
      <c r="F12" s="5" t="s">
        <v>133</v>
      </c>
      <c r="G12" s="5" t="s">
        <v>327</v>
      </c>
      <c r="H12" s="5" t="s">
        <v>327</v>
      </c>
      <c r="I12" s="5" t="s">
        <v>101</v>
      </c>
      <c r="J12" s="5" t="s">
        <v>101</v>
      </c>
      <c r="K12" s="5" t="s">
        <v>8</v>
      </c>
      <c r="L12" s="23" t="s">
        <v>526</v>
      </c>
    </row>
    <row r="13" spans="2:12" ht="57">
      <c r="B13" s="23" t="s">
        <v>541</v>
      </c>
      <c r="C13" s="33" t="s">
        <v>27</v>
      </c>
      <c r="D13" s="33" t="s">
        <v>185</v>
      </c>
      <c r="E13" s="31" t="s">
        <v>536</v>
      </c>
      <c r="F13" s="5" t="s">
        <v>133</v>
      </c>
      <c r="G13" s="5" t="s">
        <v>327</v>
      </c>
      <c r="H13" s="5" t="s">
        <v>327</v>
      </c>
      <c r="I13" s="5" t="s">
        <v>101</v>
      </c>
      <c r="J13" s="5" t="s">
        <v>101</v>
      </c>
      <c r="K13" s="5" t="s">
        <v>8</v>
      </c>
      <c r="L13" s="23" t="s">
        <v>526</v>
      </c>
    </row>
    <row r="14" spans="2:12" ht="71.25">
      <c r="B14" s="23" t="s">
        <v>541</v>
      </c>
      <c r="C14" s="31" t="s">
        <v>537</v>
      </c>
      <c r="D14" s="33" t="s">
        <v>529</v>
      </c>
      <c r="E14" s="31" t="s">
        <v>528</v>
      </c>
      <c r="F14" s="5" t="s">
        <v>133</v>
      </c>
      <c r="G14" s="5" t="s">
        <v>327</v>
      </c>
      <c r="H14" s="5" t="s">
        <v>327</v>
      </c>
      <c r="I14" s="5" t="s">
        <v>101</v>
      </c>
      <c r="J14" s="5" t="s">
        <v>101</v>
      </c>
      <c r="K14" s="5" t="s">
        <v>8</v>
      </c>
      <c r="L14" s="23" t="s">
        <v>526</v>
      </c>
    </row>
    <row r="15" spans="2:12" ht="85.5">
      <c r="B15" s="45" t="s">
        <v>541</v>
      </c>
      <c r="C15" s="33" t="s">
        <v>27</v>
      </c>
      <c r="D15" s="33" t="s">
        <v>538</v>
      </c>
      <c r="E15" s="31" t="s">
        <v>539</v>
      </c>
      <c r="F15" s="5" t="s">
        <v>133</v>
      </c>
      <c r="G15" s="5" t="s">
        <v>327</v>
      </c>
      <c r="H15" s="5" t="s">
        <v>327</v>
      </c>
      <c r="I15" s="5" t="s">
        <v>101</v>
      </c>
      <c r="J15" s="5" t="s">
        <v>101</v>
      </c>
      <c r="K15" s="5" t="s">
        <v>8</v>
      </c>
      <c r="L15" s="23" t="s">
        <v>526</v>
      </c>
    </row>
  </sheetData>
  <sheetProtection/>
  <mergeCells count="5">
    <mergeCell ref="C2:L2"/>
    <mergeCell ref="D3:L3"/>
    <mergeCell ref="D4:L4"/>
    <mergeCell ref="D5:L5"/>
    <mergeCell ref="D6:L6"/>
  </mergeCells>
  <hyperlinks>
    <hyperlink ref="D6" r:id="rId1" display="https://www.edx.org/es"/>
  </hyperlinks>
  <printOptions/>
  <pageMargins left="0.7" right="0.7" top="0.75" bottom="0.75" header="0.3" footer="0.3"/>
  <pageSetup horizontalDpi="600" verticalDpi="600" orientation="portrait" paperSize="9" r:id="rId2"/>
</worksheet>
</file>

<file path=xl/worksheets/sheet17.xml><?xml version="1.0" encoding="utf-8"?>
<worksheet xmlns="http://schemas.openxmlformats.org/spreadsheetml/2006/main" xmlns:r="http://schemas.openxmlformats.org/officeDocument/2006/relationships">
  <sheetPr>
    <pageSetUpPr fitToPage="1"/>
  </sheetPr>
  <dimension ref="B2:C125"/>
  <sheetViews>
    <sheetView zoomScalePageLayoutView="0" workbookViewId="0" topLeftCell="A1">
      <selection activeCell="A1" sqref="A1"/>
    </sheetView>
  </sheetViews>
  <sheetFormatPr defaultColWidth="11.421875" defaultRowHeight="15"/>
  <cols>
    <col min="1" max="1" width="3.28125" style="0" customWidth="1"/>
    <col min="2" max="2" width="40.00390625" style="0" customWidth="1"/>
    <col min="3" max="3" width="31.00390625" style="0" customWidth="1"/>
    <col min="4" max="4" width="33.28125" style="0" bestFit="1" customWidth="1"/>
    <col min="5" max="5" width="5.140625" style="0" bestFit="1" customWidth="1"/>
    <col min="6" max="6" width="15.28125" style="0" bestFit="1" customWidth="1"/>
    <col min="7" max="7" width="18.57421875" style="0" bestFit="1" customWidth="1"/>
    <col min="8" max="8" width="7.57421875" style="0" bestFit="1" customWidth="1"/>
    <col min="9" max="9" width="9.421875" style="0" bestFit="1" customWidth="1"/>
    <col min="10" max="10" width="23.28125" style="0" bestFit="1" customWidth="1"/>
    <col min="11" max="11" width="11.140625" style="0" bestFit="1" customWidth="1"/>
    <col min="12" max="12" width="8.140625" style="0" bestFit="1" customWidth="1"/>
    <col min="13" max="13" width="17.8515625" style="0" bestFit="1" customWidth="1"/>
    <col min="14" max="14" width="18.28125" style="0" bestFit="1" customWidth="1"/>
    <col min="15" max="15" width="19.140625" style="0" bestFit="1" customWidth="1"/>
    <col min="16" max="16" width="20.140625" style="0" bestFit="1" customWidth="1"/>
    <col min="17" max="17" width="20.57421875" style="0" bestFit="1" customWidth="1"/>
    <col min="18" max="18" width="24.28125" style="0" bestFit="1" customWidth="1"/>
    <col min="19" max="20" width="21.57421875" style="0" bestFit="1" customWidth="1"/>
    <col min="21" max="21" width="32.00390625" style="0" bestFit="1" customWidth="1"/>
    <col min="22" max="22" width="10.7109375" style="0" bestFit="1" customWidth="1"/>
    <col min="23" max="23" width="11.140625" style="0" bestFit="1" customWidth="1"/>
    <col min="24" max="24" width="30.00390625" style="0" bestFit="1" customWidth="1"/>
    <col min="25" max="25" width="6.28125" style="0" bestFit="1" customWidth="1"/>
    <col min="26" max="26" width="29.28125" style="0" bestFit="1" customWidth="1"/>
    <col min="27" max="27" width="20.00390625" style="0" bestFit="1" customWidth="1"/>
    <col min="28" max="28" width="15.57421875" style="0" bestFit="1" customWidth="1"/>
    <col min="29" max="29" width="16.140625" style="0" bestFit="1" customWidth="1"/>
    <col min="30" max="30" width="31.00390625" style="0" bestFit="1" customWidth="1"/>
    <col min="31" max="31" width="47.421875" style="0" bestFit="1" customWidth="1"/>
    <col min="32" max="32" width="12.57421875" style="0" bestFit="1" customWidth="1"/>
  </cols>
  <sheetData>
    <row r="2" ht="15">
      <c r="B2" t="s">
        <v>557</v>
      </c>
    </row>
    <row r="3" ht="15">
      <c r="B3" s="47">
        <v>124</v>
      </c>
    </row>
    <row r="21" spans="2:3" ht="15">
      <c r="B21" s="46" t="s">
        <v>556</v>
      </c>
      <c r="C21" t="s">
        <v>557</v>
      </c>
    </row>
    <row r="22" spans="2:3" ht="15">
      <c r="B22" s="48" t="s">
        <v>560</v>
      </c>
      <c r="C22" s="47">
        <v>1</v>
      </c>
    </row>
    <row r="23" spans="2:3" ht="15">
      <c r="B23" s="48" t="s">
        <v>561</v>
      </c>
      <c r="C23" s="47">
        <v>1</v>
      </c>
    </row>
    <row r="24" spans="2:3" ht="15">
      <c r="B24" s="48" t="s">
        <v>213</v>
      </c>
      <c r="C24" s="47">
        <v>3</v>
      </c>
    </row>
    <row r="25" spans="2:3" ht="15">
      <c r="B25" s="48" t="s">
        <v>562</v>
      </c>
      <c r="C25" s="47">
        <v>1</v>
      </c>
    </row>
    <row r="26" spans="2:3" ht="15">
      <c r="B26" s="48" t="s">
        <v>559</v>
      </c>
      <c r="C26" s="47">
        <v>18</v>
      </c>
    </row>
    <row r="27" spans="2:3" ht="15">
      <c r="B27" s="48" t="s">
        <v>565</v>
      </c>
      <c r="C27" s="47">
        <v>4</v>
      </c>
    </row>
    <row r="28" spans="2:3" ht="15">
      <c r="B28" s="48" t="s">
        <v>563</v>
      </c>
      <c r="C28" s="47">
        <v>1</v>
      </c>
    </row>
    <row r="29" spans="2:3" ht="15">
      <c r="B29" s="48" t="s">
        <v>564</v>
      </c>
      <c r="C29" s="47">
        <v>1</v>
      </c>
    </row>
    <row r="30" spans="2:3" ht="15">
      <c r="B30" s="48" t="s">
        <v>571</v>
      </c>
      <c r="C30" s="47">
        <v>17</v>
      </c>
    </row>
    <row r="31" spans="2:3" ht="15">
      <c r="B31" s="48" t="s">
        <v>387</v>
      </c>
      <c r="C31" s="47">
        <v>40</v>
      </c>
    </row>
    <row r="32" spans="2:3" ht="15">
      <c r="B32" s="48" t="s">
        <v>544</v>
      </c>
      <c r="C32" s="47">
        <v>5</v>
      </c>
    </row>
    <row r="33" spans="2:3" ht="15">
      <c r="B33" s="48" t="s">
        <v>566</v>
      </c>
      <c r="C33" s="47">
        <v>1</v>
      </c>
    </row>
    <row r="34" spans="2:3" ht="15">
      <c r="B34" s="48" t="s">
        <v>569</v>
      </c>
      <c r="C34" s="47">
        <v>8</v>
      </c>
    </row>
    <row r="35" spans="2:3" ht="15">
      <c r="B35" s="48" t="s">
        <v>567</v>
      </c>
      <c r="C35" s="47">
        <v>1</v>
      </c>
    </row>
    <row r="36" spans="2:3" ht="15">
      <c r="B36" s="48" t="s">
        <v>361</v>
      </c>
      <c r="C36" s="47">
        <v>2</v>
      </c>
    </row>
    <row r="37" spans="2:3" ht="15">
      <c r="B37" s="48" t="s">
        <v>354</v>
      </c>
      <c r="C37" s="47">
        <v>1</v>
      </c>
    </row>
    <row r="38" spans="2:3" ht="15">
      <c r="B38" s="48" t="s">
        <v>568</v>
      </c>
      <c r="C38" s="47">
        <v>1</v>
      </c>
    </row>
    <row r="39" spans="2:3" ht="15">
      <c r="B39" s="48" t="s">
        <v>570</v>
      </c>
      <c r="C39" s="47">
        <v>1</v>
      </c>
    </row>
    <row r="40" spans="2:3" ht="15">
      <c r="B40" s="48" t="s">
        <v>555</v>
      </c>
      <c r="C40" s="47">
        <v>107</v>
      </c>
    </row>
    <row r="46" spans="2:3" ht="15">
      <c r="B46" s="48"/>
      <c r="C46" s="47"/>
    </row>
    <row r="47" spans="2:3" ht="15">
      <c r="B47" s="46" t="s">
        <v>556</v>
      </c>
      <c r="C47" t="s">
        <v>557</v>
      </c>
    </row>
    <row r="48" spans="2:3" ht="15">
      <c r="B48" s="48" t="s">
        <v>28</v>
      </c>
      <c r="C48" s="47">
        <v>6</v>
      </c>
    </row>
    <row r="49" spans="2:3" ht="15">
      <c r="B49" s="48" t="s">
        <v>436</v>
      </c>
      <c r="C49" s="47">
        <v>2</v>
      </c>
    </row>
    <row r="50" spans="2:3" ht="15">
      <c r="B50" s="48" t="s">
        <v>612</v>
      </c>
      <c r="C50" s="47">
        <v>1</v>
      </c>
    </row>
    <row r="51" spans="2:3" ht="15">
      <c r="B51" s="48" t="s">
        <v>195</v>
      </c>
      <c r="C51" s="47">
        <v>1</v>
      </c>
    </row>
    <row r="52" spans="2:3" ht="15">
      <c r="B52" s="48" t="s">
        <v>116</v>
      </c>
      <c r="C52" s="47">
        <v>1</v>
      </c>
    </row>
    <row r="53" spans="2:3" ht="15">
      <c r="B53" s="48" t="s">
        <v>554</v>
      </c>
      <c r="C53" s="47">
        <v>4</v>
      </c>
    </row>
    <row r="54" spans="2:3" ht="15">
      <c r="B54" s="48" t="s">
        <v>613</v>
      </c>
      <c r="C54" s="47">
        <v>5</v>
      </c>
    </row>
    <row r="55" spans="2:3" ht="15">
      <c r="B55" s="48" t="s">
        <v>543</v>
      </c>
      <c r="C55" s="47">
        <v>1</v>
      </c>
    </row>
    <row r="56" spans="2:3" ht="15">
      <c r="B56" s="48" t="s">
        <v>343</v>
      </c>
      <c r="C56" s="47">
        <v>3</v>
      </c>
    </row>
    <row r="57" spans="2:3" ht="15">
      <c r="B57" s="48" t="s">
        <v>485</v>
      </c>
      <c r="C57" s="47">
        <v>6</v>
      </c>
    </row>
    <row r="58" spans="2:3" ht="15">
      <c r="B58" s="48" t="s">
        <v>546</v>
      </c>
      <c r="C58" s="47">
        <v>5</v>
      </c>
    </row>
    <row r="59" spans="2:3" ht="15">
      <c r="B59" s="48" t="s">
        <v>614</v>
      </c>
      <c r="C59" s="47">
        <v>2</v>
      </c>
    </row>
    <row r="60" spans="2:3" ht="15">
      <c r="B60" s="48" t="s">
        <v>216</v>
      </c>
      <c r="C60" s="47">
        <v>4</v>
      </c>
    </row>
    <row r="61" spans="2:3" ht="15">
      <c r="B61" s="48" t="s">
        <v>310</v>
      </c>
      <c r="C61" s="47">
        <v>2</v>
      </c>
    </row>
    <row r="62" spans="2:3" ht="15">
      <c r="B62" s="48" t="s">
        <v>550</v>
      </c>
      <c r="C62" s="47">
        <v>2</v>
      </c>
    </row>
    <row r="63" spans="2:3" ht="15">
      <c r="B63" s="48" t="s">
        <v>412</v>
      </c>
      <c r="C63" s="47">
        <v>3</v>
      </c>
    </row>
    <row r="64" spans="2:3" ht="15">
      <c r="B64" s="48" t="s">
        <v>531</v>
      </c>
      <c r="C64" s="47">
        <v>1</v>
      </c>
    </row>
    <row r="65" spans="2:3" ht="15">
      <c r="B65" s="48" t="s">
        <v>547</v>
      </c>
      <c r="C65" s="47">
        <v>8</v>
      </c>
    </row>
    <row r="66" spans="2:3" ht="15">
      <c r="B66" s="48" t="s">
        <v>548</v>
      </c>
      <c r="C66" s="47">
        <v>1</v>
      </c>
    </row>
    <row r="67" spans="2:3" ht="15">
      <c r="B67" s="48" t="s">
        <v>30</v>
      </c>
      <c r="C67" s="47">
        <v>1</v>
      </c>
    </row>
    <row r="68" spans="2:3" ht="15">
      <c r="B68" s="48" t="s">
        <v>551</v>
      </c>
      <c r="C68" s="47">
        <v>3</v>
      </c>
    </row>
    <row r="69" spans="2:3" ht="15">
      <c r="B69" s="48" t="s">
        <v>185</v>
      </c>
      <c r="C69" s="47">
        <v>8</v>
      </c>
    </row>
    <row r="70" spans="2:3" ht="15">
      <c r="B70" s="48" t="s">
        <v>27</v>
      </c>
      <c r="C70" s="47">
        <v>34</v>
      </c>
    </row>
    <row r="71" spans="2:3" ht="15">
      <c r="B71" s="48" t="s">
        <v>428</v>
      </c>
      <c r="C71" s="47">
        <v>3</v>
      </c>
    </row>
    <row r="72" spans="2:3" ht="15">
      <c r="B72" s="48" t="s">
        <v>549</v>
      </c>
      <c r="C72" s="47">
        <v>1</v>
      </c>
    </row>
    <row r="73" spans="2:3" ht="15">
      <c r="B73" s="48" t="s">
        <v>555</v>
      </c>
      <c r="C73" s="47">
        <v>108</v>
      </c>
    </row>
    <row r="78" spans="2:3" ht="15">
      <c r="B78" s="46" t="s">
        <v>556</v>
      </c>
      <c r="C78" t="s">
        <v>557</v>
      </c>
    </row>
    <row r="79" spans="2:3" ht="15">
      <c r="B79" s="48" t="s">
        <v>575</v>
      </c>
      <c r="C79" s="47">
        <v>124</v>
      </c>
    </row>
    <row r="80" spans="2:3" ht="15">
      <c r="B80" s="48" t="s">
        <v>555</v>
      </c>
      <c r="C80" s="47">
        <v>124</v>
      </c>
    </row>
    <row r="96" spans="2:3" ht="15">
      <c r="B96" s="46" t="s">
        <v>556</v>
      </c>
      <c r="C96" t="s">
        <v>557</v>
      </c>
    </row>
    <row r="97" spans="2:3" ht="15">
      <c r="B97" s="48" t="s">
        <v>574</v>
      </c>
      <c r="C97" s="47">
        <v>6</v>
      </c>
    </row>
    <row r="98" spans="2:3" ht="15">
      <c r="B98" s="48" t="s">
        <v>575</v>
      </c>
      <c r="C98" s="47">
        <v>83</v>
      </c>
    </row>
    <row r="99" spans="2:3" ht="15">
      <c r="B99" s="48" t="s">
        <v>599</v>
      </c>
      <c r="C99" s="47">
        <v>35</v>
      </c>
    </row>
    <row r="100" spans="2:3" ht="15">
      <c r="B100" s="48" t="s">
        <v>555</v>
      </c>
      <c r="C100" s="47">
        <v>124</v>
      </c>
    </row>
    <row r="110" spans="2:3" ht="15">
      <c r="B110" s="46" t="s">
        <v>556</v>
      </c>
      <c r="C110" t="s">
        <v>600</v>
      </c>
    </row>
    <row r="111" spans="2:3" ht="15">
      <c r="B111" s="48" t="s">
        <v>594</v>
      </c>
      <c r="C111" s="47"/>
    </row>
    <row r="112" spans="2:3" ht="15">
      <c r="B112" s="49" t="s">
        <v>575</v>
      </c>
      <c r="C112" s="47">
        <v>26</v>
      </c>
    </row>
    <row r="113" spans="2:3" ht="15">
      <c r="B113" s="50" t="s">
        <v>603</v>
      </c>
      <c r="C113" s="47">
        <v>11</v>
      </c>
    </row>
    <row r="114" spans="2:3" ht="15">
      <c r="B114" s="50" t="s">
        <v>602</v>
      </c>
      <c r="C114" s="47">
        <v>15</v>
      </c>
    </row>
    <row r="115" spans="2:3" ht="15">
      <c r="B115" s="49" t="s">
        <v>599</v>
      </c>
      <c r="C115" s="47">
        <v>14</v>
      </c>
    </row>
    <row r="116" spans="2:3" ht="15">
      <c r="B116" s="50" t="s">
        <v>602</v>
      </c>
      <c r="C116" s="47">
        <v>14</v>
      </c>
    </row>
    <row r="117" spans="2:3" ht="15">
      <c r="B117" s="48" t="s">
        <v>596</v>
      </c>
      <c r="C117" s="47"/>
    </row>
    <row r="118" spans="2:3" ht="15">
      <c r="B118" s="49" t="s">
        <v>574</v>
      </c>
      <c r="C118" s="47">
        <v>6</v>
      </c>
    </row>
    <row r="119" spans="2:3" ht="15">
      <c r="B119" s="50" t="s">
        <v>602</v>
      </c>
      <c r="C119" s="47">
        <v>6</v>
      </c>
    </row>
    <row r="120" spans="2:3" ht="15">
      <c r="B120" s="49" t="s">
        <v>575</v>
      </c>
      <c r="C120" s="47">
        <v>57</v>
      </c>
    </row>
    <row r="121" spans="2:3" ht="15">
      <c r="B121" s="50" t="s">
        <v>603</v>
      </c>
      <c r="C121" s="47">
        <v>11</v>
      </c>
    </row>
    <row r="122" spans="2:3" ht="15">
      <c r="B122" s="50" t="s">
        <v>602</v>
      </c>
      <c r="C122" s="47">
        <v>46</v>
      </c>
    </row>
    <row r="123" spans="2:3" ht="15">
      <c r="B123" s="49" t="s">
        <v>599</v>
      </c>
      <c r="C123" s="47">
        <v>21</v>
      </c>
    </row>
    <row r="124" spans="2:3" ht="15">
      <c r="B124" s="50" t="s">
        <v>602</v>
      </c>
      <c r="C124" s="47">
        <v>21</v>
      </c>
    </row>
    <row r="125" spans="2:3" ht="15">
      <c r="B125" s="48" t="s">
        <v>555</v>
      </c>
      <c r="C125" s="47">
        <v>124</v>
      </c>
    </row>
  </sheetData>
  <sheetProtection/>
  <printOptions/>
  <pageMargins left="0.7" right="0.7" top="0.75" bottom="0.75" header="0.3" footer="0.3"/>
  <pageSetup fitToHeight="0" fitToWidth="1" horizontalDpi="600" verticalDpi="600" orientation="portrait" scale="5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W149"/>
  <sheetViews>
    <sheetView zoomScalePageLayoutView="0" workbookViewId="0" topLeftCell="A1">
      <selection activeCell="H109" sqref="H109"/>
    </sheetView>
  </sheetViews>
  <sheetFormatPr defaultColWidth="11.421875" defaultRowHeight="15"/>
  <cols>
    <col min="1" max="1" width="3.28125" style="3" bestFit="1" customWidth="1"/>
    <col min="2" max="2" width="3.8515625" style="3" customWidth="1"/>
    <col min="3" max="3" width="17.57421875" style="3" bestFit="1" customWidth="1"/>
    <col min="4" max="5" width="23.7109375" style="3" customWidth="1"/>
    <col min="6" max="6" width="21.8515625" style="3" bestFit="1" customWidth="1"/>
    <col min="7" max="7" width="24.421875" style="40" customWidth="1"/>
    <col min="8" max="8" width="41.8515625" style="3" customWidth="1"/>
    <col min="9" max="9" width="12.140625" style="3" bestFit="1" customWidth="1"/>
    <col min="10" max="10" width="15.00390625" style="3" bestFit="1" customWidth="1"/>
    <col min="11" max="11" width="13.28125" style="40" bestFit="1" customWidth="1"/>
    <col min="12" max="12" width="24.00390625" style="3" bestFit="1" customWidth="1"/>
    <col min="13" max="14" width="11.421875" style="3" customWidth="1"/>
    <col min="15" max="15" width="13.28125" style="3" bestFit="1" customWidth="1"/>
    <col min="16" max="16" width="15.140625" style="3" customWidth="1"/>
    <col min="17" max="17" width="40.421875" style="3" customWidth="1"/>
    <col min="18" max="18" width="38.57421875" style="3" customWidth="1"/>
    <col min="19" max="21" width="11.421875" style="3" customWidth="1"/>
    <col min="22" max="22" width="14.421875" style="3" customWidth="1"/>
    <col min="23" max="16384" width="11.421875" style="3" customWidth="1"/>
  </cols>
  <sheetData>
    <row r="1" spans="1:18" ht="14.25">
      <c r="A1" s="3">
        <v>1</v>
      </c>
      <c r="B1" s="3">
        <v>2</v>
      </c>
      <c r="C1" s="3">
        <v>3</v>
      </c>
      <c r="D1" s="3">
        <v>4</v>
      </c>
      <c r="E1" s="3">
        <v>5</v>
      </c>
      <c r="F1" s="3">
        <v>6</v>
      </c>
      <c r="G1" s="3">
        <v>7</v>
      </c>
      <c r="H1" s="3">
        <v>8</v>
      </c>
      <c r="I1" s="3">
        <v>9</v>
      </c>
      <c r="J1" s="3">
        <v>10</v>
      </c>
      <c r="K1" s="3">
        <v>11</v>
      </c>
      <c r="L1" s="3">
        <v>12</v>
      </c>
      <c r="M1" s="3">
        <v>13</v>
      </c>
      <c r="N1" s="3">
        <v>14</v>
      </c>
      <c r="O1" s="3">
        <v>15</v>
      </c>
      <c r="P1" s="3">
        <v>16</v>
      </c>
      <c r="Q1" s="3">
        <v>17</v>
      </c>
      <c r="R1" s="3">
        <v>18</v>
      </c>
    </row>
    <row r="2" spans="2:18" s="44" customFormat="1" ht="75">
      <c r="B2" s="17" t="s">
        <v>321</v>
      </c>
      <c r="C2" s="17" t="s">
        <v>558</v>
      </c>
      <c r="D2" s="17" t="s">
        <v>321</v>
      </c>
      <c r="E2" s="17" t="s">
        <v>595</v>
      </c>
      <c r="F2" s="17" t="s">
        <v>104</v>
      </c>
      <c r="G2" s="17" t="s">
        <v>12</v>
      </c>
      <c r="H2" s="16" t="s">
        <v>19</v>
      </c>
      <c r="I2" s="16" t="s">
        <v>132</v>
      </c>
      <c r="J2" s="16" t="s">
        <v>10</v>
      </c>
      <c r="K2" s="17" t="s">
        <v>525</v>
      </c>
      <c r="L2" s="16" t="s">
        <v>18</v>
      </c>
      <c r="M2" s="16" t="s">
        <v>66</v>
      </c>
      <c r="N2" s="16" t="s">
        <v>67</v>
      </c>
      <c r="O2" s="16" t="s">
        <v>573</v>
      </c>
      <c r="P2" s="17" t="s">
        <v>24</v>
      </c>
      <c r="Q2" s="52" t="s">
        <v>71</v>
      </c>
      <c r="R2" s="17" t="s">
        <v>604</v>
      </c>
    </row>
    <row r="3" spans="1:18" ht="71.25">
      <c r="A3" s="3">
        <f>COUNTIF($D$2:D3,'Instituciones Busqueda '!$C$6)</f>
        <v>0</v>
      </c>
      <c r="B3" s="60" t="s">
        <v>320</v>
      </c>
      <c r="C3" s="25" t="str">
        <f>'Base para todos '!C3</f>
        <v>ESAP</v>
      </c>
      <c r="D3" s="25" t="str">
        <f>'Base para todos '!D3</f>
        <v>Escuela Superior de Administración Pública - ESAP </v>
      </c>
      <c r="E3" s="25" t="str">
        <f>'Base para todos '!E3</f>
        <v>Funcional </v>
      </c>
      <c r="F3" s="25" t="str">
        <f>'Base para todos '!F3</f>
        <v>Administración </v>
      </c>
      <c r="G3" s="25" t="str">
        <f>'Base para todos '!G3</f>
        <v>Procesos y Procedimientos </v>
      </c>
      <c r="H3" s="25" t="str">
        <f>'Base para todos '!H3</f>
        <v>Comprensión de la importancia de los Sistemas de Gestión, Establecer una habilidad para estructurar un plan de acción para implementar un sistema integrado de gestión (liderazgo) </v>
      </c>
      <c r="I3" s="25" t="str">
        <f>'Base para todos '!I3</f>
        <v>Español </v>
      </c>
      <c r="J3" s="25" t="str">
        <f>'Base para todos '!J3</f>
        <v>Virtual </v>
      </c>
      <c r="K3" s="25" t="str">
        <f>'Base para todos '!K3</f>
        <v>Libre </v>
      </c>
      <c r="L3" s="25" t="str">
        <f>'Base para todos '!L3</f>
        <v>2 cartillas </v>
      </c>
      <c r="M3" s="25" t="str">
        <f>'Base para todos '!M3</f>
        <v>Sin Costo </v>
      </c>
      <c r="N3" s="25" t="str">
        <f>'Base para todos '!N3</f>
        <v>Sin Certificado</v>
      </c>
      <c r="O3" s="25" t="str">
        <f>'Base para todos '!O3</f>
        <v>Sin Certificado </v>
      </c>
      <c r="P3" s="25" t="str">
        <f>'Base para todos '!P3</f>
        <v>Permanente </v>
      </c>
      <c r="Q3" s="25" t="str">
        <f>'Base para todos '!Q3</f>
        <v>https://shelf.bhybrid.com/library/shelf?ref=6f2268bd1d3d3ebaabb04d6b5d099425&amp;fctgp=1257&amp;&amp;fctg=1361&amp;fctgp=1257</v>
      </c>
      <c r="R3" s="25">
        <f>'Base para todos '!R3</f>
        <v>0</v>
      </c>
    </row>
    <row r="4" spans="1:18" ht="57">
      <c r="A4" s="3">
        <f>COUNTIF($D$2:D4,'Instituciones Busqueda '!$C$6)</f>
        <v>0</v>
      </c>
      <c r="B4" s="60" t="s">
        <v>320</v>
      </c>
      <c r="C4" s="25" t="str">
        <f>'Base para todos '!C4</f>
        <v>ESAP</v>
      </c>
      <c r="D4" s="25" t="str">
        <f>'Base para todos '!D4</f>
        <v>Escuela Superior de Administración Pública - ESAP </v>
      </c>
      <c r="E4" s="25" t="str">
        <f>'Base para todos '!E4</f>
        <v>Funcional </v>
      </c>
      <c r="F4" s="25" t="str">
        <f>'Base para todos '!F4</f>
        <v>Administración </v>
      </c>
      <c r="G4" s="25" t="str">
        <f>'Base para todos '!G4</f>
        <v>Indicadores </v>
      </c>
      <c r="H4" s="25" t="str">
        <f>'Base para todos '!H4</f>
        <v>Capacidad de Planificación y Organización, Visión Global de lo público en el contexto colombiano y orientación a la transformación social </v>
      </c>
      <c r="I4" s="25" t="str">
        <f>'Base para todos '!I4</f>
        <v>Español </v>
      </c>
      <c r="J4" s="25" t="str">
        <f>'Base para todos '!J4</f>
        <v>Virtual </v>
      </c>
      <c r="K4" s="25" t="str">
        <f>'Base para todos '!K4</f>
        <v>Libre </v>
      </c>
      <c r="L4" s="25" t="str">
        <f>'Base para todos '!L4</f>
        <v>3 cartillas</v>
      </c>
      <c r="M4" s="25" t="str">
        <f>'Base para todos '!M4</f>
        <v>Sin Costo </v>
      </c>
      <c r="N4" s="25" t="str">
        <f>'Base para todos '!N4</f>
        <v>Sin Certificado</v>
      </c>
      <c r="O4" s="25" t="str">
        <f>'Base para todos '!O4</f>
        <v>Sin Certificado </v>
      </c>
      <c r="P4" s="25" t="str">
        <f>'Base para todos '!P4</f>
        <v>Permanente </v>
      </c>
      <c r="Q4" s="25" t="str">
        <f>'Base para todos '!Q4</f>
        <v>https://shelf.bhybrid.com/library/shelf?ref=6f2268bd1d3d3ebaabb04d6b5d099425&amp;fctgp=1257&amp;&amp;fctg=1333&amp;fctgp=1257</v>
      </c>
      <c r="R4" s="25">
        <f>'Base para todos '!R4</f>
        <v>0</v>
      </c>
    </row>
    <row r="5" spans="1:18" ht="142.5">
      <c r="A5" s="3">
        <f>COUNTIF($D$2:D5,'Instituciones Busqueda '!$C$6)</f>
        <v>0</v>
      </c>
      <c r="B5" s="60" t="s">
        <v>320</v>
      </c>
      <c r="C5" s="25" t="str">
        <f>'Base para todos '!C5</f>
        <v>ESAP</v>
      </c>
      <c r="D5" s="25" t="str">
        <f>'Base para todos '!D5</f>
        <v>Escuela Superior de Administración Pública - ESAP </v>
      </c>
      <c r="E5" s="25" t="str">
        <f>'Base para todos '!E5</f>
        <v>Funcional </v>
      </c>
      <c r="F5" s="25" t="str">
        <f>'Base para todos '!F5</f>
        <v>Planeación </v>
      </c>
      <c r="G5" s="25" t="str">
        <f>'Base para todos '!G5</f>
        <v>Proyectos de Desarrollo</v>
      </c>
      <c r="H5" s="25" t="str">
        <f>'Base para todos '!H5</f>
        <v>Aplica los elementos técnicos de la identificación de proyectos de Desarrollo.
Registra de manera lógica y sistemática la información de los proyectos de Desarrollo en la Metodología General Ajustada (MGA) y reconoce la normatividad del Sistema General de Regalías (SGR) y Sistema de Monitoreo, Seguimiento, Control y Evaluación (SMSCE) de los proyectos de Desarrollo en el estado Colombiano </v>
      </c>
      <c r="I5" s="25" t="str">
        <f>'Base para todos '!I5</f>
        <v>Español </v>
      </c>
      <c r="J5" s="25" t="str">
        <f>'Base para todos '!J5</f>
        <v>Virtual </v>
      </c>
      <c r="K5" s="25" t="str">
        <f>'Base para todos '!K5</f>
        <v>Libre </v>
      </c>
      <c r="L5" s="25" t="str">
        <f>'Base para todos '!L5</f>
        <v>10 cartillas </v>
      </c>
      <c r="M5" s="25" t="str">
        <f>'Base para todos '!M5</f>
        <v>Sin Costo </v>
      </c>
      <c r="N5" s="25" t="str">
        <f>'Base para todos '!N5</f>
        <v>Sin Certificado</v>
      </c>
      <c r="O5" s="25" t="str">
        <f>'Base para todos '!O5</f>
        <v>Sin Certificado </v>
      </c>
      <c r="P5" s="25" t="str">
        <f>'Base para todos '!P5</f>
        <v>Permanente </v>
      </c>
      <c r="Q5" s="25" t="str">
        <f>'Base para todos '!Q5</f>
        <v>https://shelf.bhybrid.com/library/shelf?ref=6f2268bd1d3d3ebaabb04d6b5d099425&amp;&amp;fctg=1287&amp;fctgp=1257</v>
      </c>
      <c r="R5" s="25">
        <f>'Base para todos '!R5</f>
        <v>0</v>
      </c>
    </row>
    <row r="6" spans="1:18" ht="114">
      <c r="A6" s="3">
        <f>COUNTIF($D$2:D6,'Instituciones Busqueda '!$C$6)</f>
        <v>0</v>
      </c>
      <c r="B6" s="60" t="s">
        <v>320</v>
      </c>
      <c r="C6" s="25" t="str">
        <f>'Base para todos '!C6</f>
        <v>ESAP</v>
      </c>
      <c r="D6" s="25" t="str">
        <f>'Base para todos '!D6</f>
        <v>Escuela Superior de Administración Pública - ESAP </v>
      </c>
      <c r="E6" s="25" t="str">
        <f>'Base para todos '!E6</f>
        <v>Comportamental </v>
      </c>
      <c r="F6" s="25" t="str">
        <f>'Base para todos '!F6</f>
        <v>Talento Humano </v>
      </c>
      <c r="G6" s="25" t="str">
        <f>'Base para todos '!G6</f>
        <v>Liderazgo</v>
      </c>
      <c r="H6" s="25" t="str">
        <f>'Base para todos '!H6</f>
        <v>Fortalecer las competencias
de liderazgo en el contexto de
los escenarios públicos para
que el servidor identifique sus
fortalezas y debilidades y se
plantee desafíos como plan de
desarrollo personal. (enfoque estado y poder)</v>
      </c>
      <c r="I6" s="25" t="str">
        <f>'Base para todos '!I6</f>
        <v>Español </v>
      </c>
      <c r="J6" s="25" t="str">
        <f>'Base para todos '!J6</f>
        <v>Presencial Bogotá </v>
      </c>
      <c r="K6" s="25" t="str">
        <f>'Base para todos '!K6</f>
        <v>Se define en la solicitud </v>
      </c>
      <c r="L6" s="25" t="str">
        <f>'Base para todos '!L6</f>
        <v>Se define en la solicitud </v>
      </c>
      <c r="M6" s="25" t="str">
        <f>'Base para todos '!M6</f>
        <v>Sin Costo </v>
      </c>
      <c r="N6" s="25" t="str">
        <f>'Base para todos '!N6</f>
        <v>Sin Costo </v>
      </c>
      <c r="O6" s="25" t="str">
        <f>'Base para todos '!O6</f>
        <v>Si</v>
      </c>
      <c r="P6" s="25" t="str">
        <f>'Base para todos '!P6</f>
        <v>Fechas establecidas</v>
      </c>
      <c r="Q6" s="25" t="str">
        <f>'Base para todos '!Q6</f>
        <v>Se solicita mediante oficio dirigido al Doctor José Alberto López Aragón Jefe Departamento de Capacitación, con un grupo de mínimo 30 personas (solicitar antes que termine el mes para la siguiente vigencia)  
* Virtual 
* Presencial </v>
      </c>
      <c r="R6" s="25" t="str">
        <f>'Base para todos '!R6</f>
        <v>Realizar la solicitud de inscripción a las Oficinas de Personal o quien haga sus veces con listado de integrantes, posibles horarios de clase y aulas. </v>
      </c>
    </row>
    <row r="7" spans="1:18" ht="114">
      <c r="A7" s="3">
        <f>COUNTIF($D$2:D7,'Instituciones Busqueda '!$C$6)</f>
        <v>0</v>
      </c>
      <c r="B7" s="60" t="s">
        <v>320</v>
      </c>
      <c r="C7" s="25" t="str">
        <f>'Base para todos '!C7</f>
        <v>ESAP</v>
      </c>
      <c r="D7" s="25" t="str">
        <f>'Base para todos '!D7</f>
        <v>Escuela Superior de Administración Pública - ESAP </v>
      </c>
      <c r="E7" s="25" t="str">
        <f>'Base para todos '!E7</f>
        <v>Funcional </v>
      </c>
      <c r="F7" s="25" t="str">
        <f>'Base para todos '!F7</f>
        <v>Administración </v>
      </c>
      <c r="G7" s="25" t="str">
        <f>'Base para todos '!G7</f>
        <v>Contratación Estatal.</v>
      </c>
      <c r="H7" s="25" t="str">
        <f>'Base para todos '!H7</f>
        <v>Actualizar a los asistentes en los cambios normativos y reglamentarios de los procesos de contratación pública e identificar los diferentes niveles de intervención.</v>
      </c>
      <c r="I7" s="25" t="str">
        <f>'Base para todos '!I7</f>
        <v>Español </v>
      </c>
      <c r="J7" s="25" t="str">
        <f>'Base para todos '!J7</f>
        <v>Presencial Bogotá </v>
      </c>
      <c r="K7" s="25" t="str">
        <f>'Base para todos '!K7</f>
        <v>Se define en la solicitud </v>
      </c>
      <c r="L7" s="25" t="str">
        <f>'Base para todos '!L7</f>
        <v>Se define en la solicitud </v>
      </c>
      <c r="M7" s="25" t="str">
        <f>'Base para todos '!M7</f>
        <v>Sin Costo </v>
      </c>
      <c r="N7" s="25" t="str">
        <f>'Base para todos '!N7</f>
        <v>Sin Costo </v>
      </c>
      <c r="O7" s="25" t="str">
        <f>'Base para todos '!O7</f>
        <v>Si</v>
      </c>
      <c r="P7" s="25" t="str">
        <f>'Base para todos '!P7</f>
        <v>Fechas establecidas</v>
      </c>
      <c r="Q7" s="25" t="str">
        <f>'Base para todos '!Q7</f>
        <v>Se solicita mediante oficio dirigido al Doctor José Alberto López Aragón Jefe Departamento de Capacitación, con un grupo de mínimo 30 personas (solicitar antes que termine el mes para la siguiente vigencia)  
* Virtual 
* Presencial </v>
      </c>
      <c r="R7" s="25" t="str">
        <f>'Base para todos '!R7</f>
        <v>Realizar la solicitud de inscripción a las Oficinas de Personal o quien haga sus veces con listado de integrantes, posibles horarios de clase y aulas. </v>
      </c>
    </row>
    <row r="8" spans="1:18" ht="114">
      <c r="A8" s="3">
        <f>COUNTIF($D$2:D8,'Instituciones Busqueda '!$C$6)</f>
        <v>0</v>
      </c>
      <c r="B8" s="60" t="s">
        <v>320</v>
      </c>
      <c r="C8" s="25" t="str">
        <f>'Base para todos '!C8</f>
        <v>ESAP</v>
      </c>
      <c r="D8" s="25" t="str">
        <f>'Base para todos '!D8</f>
        <v>Escuela Superior de Administración Pública - ESAP </v>
      </c>
      <c r="E8" s="25" t="str">
        <f>'Base para todos '!E8</f>
        <v>Comportamental </v>
      </c>
      <c r="F8" s="25" t="str">
        <f>'Base para todos '!F8</f>
        <v>Servicio al Ciudadano</v>
      </c>
      <c r="G8" s="25" t="str">
        <f>'Base para todos '!G8</f>
        <v>Servicio al Ciudadano</v>
      </c>
      <c r="H8" s="25" t="str">
        <f>'Base para todos '!H8</f>
        <v>Fortalecer el desempeño de los servidores públicos ubicados en los diferentes niveles de gestión en relación con los aspectos asociados a la gestión del servicio, para una mayor satisfacción de la ciudadanía.</v>
      </c>
      <c r="I8" s="25" t="str">
        <f>'Base para todos '!I8</f>
        <v>Español </v>
      </c>
      <c r="J8" s="25" t="str">
        <f>'Base para todos '!J8</f>
        <v>Presencial Bogotá </v>
      </c>
      <c r="K8" s="25" t="str">
        <f>'Base para todos '!K8</f>
        <v>Se define en la solicitud </v>
      </c>
      <c r="L8" s="25" t="str">
        <f>'Base para todos '!L8</f>
        <v>Se define en la solicitud </v>
      </c>
      <c r="M8" s="25" t="str">
        <f>'Base para todos '!M8</f>
        <v>Sin Costo </v>
      </c>
      <c r="N8" s="25" t="str">
        <f>'Base para todos '!N8</f>
        <v>Sin Costo </v>
      </c>
      <c r="O8" s="25" t="str">
        <f>'Base para todos '!O8</f>
        <v>Si</v>
      </c>
      <c r="P8" s="25" t="str">
        <f>'Base para todos '!P8</f>
        <v>Fechas establecidas</v>
      </c>
      <c r="Q8" s="25" t="str">
        <f>'Base para todos '!Q8</f>
        <v>Se solicita mediante oficio dirigido al Doctor José Alberto López Aragón Jefe Departamento de Capacitación, con un grupo de mínimo 30 personas (solicitar antes que termine el mes para la siguiente vigencia)  
* Virtual 
* Presencial </v>
      </c>
      <c r="R8" s="25" t="str">
        <f>'Base para todos '!R8</f>
        <v>Realizar la solicitud de inscripción a las Oficinas de Personal o quien haga sus veces con listado de integrantes, posibles horarios de clase y aulas. </v>
      </c>
    </row>
    <row r="9" spans="1:18" ht="114">
      <c r="A9" s="3">
        <f>COUNTIF($D$2:D9,'Instituciones Busqueda '!$C$6)</f>
        <v>0</v>
      </c>
      <c r="B9" s="60" t="s">
        <v>320</v>
      </c>
      <c r="C9" s="25" t="str">
        <f>'Base para todos '!C9</f>
        <v>ESAP</v>
      </c>
      <c r="D9" s="25" t="str">
        <f>'Base para todos '!D9</f>
        <v>Escuela Superior de Administración Pública - ESAP </v>
      </c>
      <c r="E9" s="25" t="str">
        <f>'Base para todos '!E9</f>
        <v>Comportamental </v>
      </c>
      <c r="F9" s="25" t="str">
        <f>'Base para todos '!F9</f>
        <v>Servicio al Ciudadano</v>
      </c>
      <c r="G9" s="25" t="str">
        <f>'Base para todos '!G9</f>
        <v>Control Social.</v>
      </c>
      <c r="H9" s="25" t="str">
        <f>'Base para todos '!H9</f>
        <v>Brindar herramientas a los ciudadanos para prevenir, racionalizar, proponer, acompañar, sancionar, vigilar y controlar la gestión pública, sus resultados y la prestación de los servicios públicos suministrados por el Estado y los particulares.</v>
      </c>
      <c r="I9" s="25" t="str">
        <f>'Base para todos '!I9</f>
        <v>Español </v>
      </c>
      <c r="J9" s="25" t="str">
        <f>'Base para todos '!J9</f>
        <v>Presencial Bogotá </v>
      </c>
      <c r="K9" s="25" t="str">
        <f>'Base para todos '!K9</f>
        <v>Se define en la solicitud </v>
      </c>
      <c r="L9" s="25" t="str">
        <f>'Base para todos '!L9</f>
        <v>Se define en la solicitud </v>
      </c>
      <c r="M9" s="25" t="str">
        <f>'Base para todos '!M9</f>
        <v>Sin Costo </v>
      </c>
      <c r="N9" s="25" t="str">
        <f>'Base para todos '!N9</f>
        <v>Sin Costo </v>
      </c>
      <c r="O9" s="25" t="str">
        <f>'Base para todos '!O9</f>
        <v>Si</v>
      </c>
      <c r="P9" s="25" t="str">
        <f>'Base para todos '!P9</f>
        <v>Fechas establecidas</v>
      </c>
      <c r="Q9" s="25" t="str">
        <f>'Base para todos '!Q9</f>
        <v>Se solicita mediante oficio dirigido al Doctor José Alberto López Aragón Jefe Departamento de Capacitación, con un grupo de mínimo 30 personas (solicitar antes que termine el mes para la siguiente vigencia)  
* Virtual 
* Presencial </v>
      </c>
      <c r="R9" s="25" t="str">
        <f>'Base para todos '!R9</f>
        <v>Realizar la solicitud de inscripción a las Oficinas de Personal o quien haga sus veces con listado de integrantes, posibles horarios de clase y aulas. </v>
      </c>
    </row>
    <row r="10" spans="1:18" ht="114">
      <c r="A10" s="3">
        <f>COUNTIF($D$2:D10,'Instituciones Busqueda '!$C$6)</f>
        <v>0</v>
      </c>
      <c r="B10" s="60" t="s">
        <v>320</v>
      </c>
      <c r="C10" s="25" t="str">
        <f>'Base para todos '!C10</f>
        <v>ESAP</v>
      </c>
      <c r="D10" s="25" t="str">
        <f>'Base para todos '!D10</f>
        <v>Escuela Superior de Administración Pública - ESAP </v>
      </c>
      <c r="E10" s="25" t="str">
        <f>'Base para todos '!E10</f>
        <v>Funcional </v>
      </c>
      <c r="F10" s="25" t="str">
        <f>'Base para todos '!F10</f>
        <v>Género </v>
      </c>
      <c r="G10" s="25" t="str">
        <f>'Base para todos '!G10</f>
        <v>Acción Pública
y Género</v>
      </c>
      <c r="H10" s="25" t="str">
        <f>'Base para todos '!H10</f>
        <v>Profundizar en el conocimiento acerca del enfoque diferencial, de género y de diversidad sexual, y conocer las rutas de atención en casos de violencia basada en
género.
</v>
      </c>
      <c r="I10" s="25" t="str">
        <f>'Base para todos '!I10</f>
        <v>Español </v>
      </c>
      <c r="J10" s="25" t="str">
        <f>'Base para todos '!J10</f>
        <v>Presencial Bogotá </v>
      </c>
      <c r="K10" s="25" t="str">
        <f>'Base para todos '!K10</f>
        <v>Se define en la solicitud </v>
      </c>
      <c r="L10" s="25" t="str">
        <f>'Base para todos '!L10</f>
        <v>Se define en la solicitud </v>
      </c>
      <c r="M10" s="25" t="str">
        <f>'Base para todos '!M10</f>
        <v>Sin Costo </v>
      </c>
      <c r="N10" s="25" t="str">
        <f>'Base para todos '!N10</f>
        <v>Sin Costo </v>
      </c>
      <c r="O10" s="25" t="str">
        <f>'Base para todos '!O10</f>
        <v>Si</v>
      </c>
      <c r="P10" s="25" t="str">
        <f>'Base para todos '!P10</f>
        <v>Fechas establecidas</v>
      </c>
      <c r="Q10" s="25" t="str">
        <f>'Base para todos '!Q10</f>
        <v>Se solicita mediante oficio dirigido al Doctor José Alberto López Aragón Jefe Departamento de Capacitación, con un grupo de mínimo 30 personas (solicitar antes que termine el mes para la siguiente vigencia)  
* Virtual 
* Presencial </v>
      </c>
      <c r="R10" s="25" t="str">
        <f>'Base para todos '!R10</f>
        <v>Realizar la solicitud de inscripción a las Oficinas de Personal o quien haga sus veces con listado de integrantes, posibles horarios de clase y aulas. </v>
      </c>
    </row>
    <row r="11" spans="1:18" ht="114">
      <c r="A11" s="3">
        <f>COUNTIF($D$2:D11,'Instituciones Busqueda '!$C$6)</f>
        <v>0</v>
      </c>
      <c r="B11" s="60" t="s">
        <v>320</v>
      </c>
      <c r="C11" s="25" t="str">
        <f>'Base para todos '!C11</f>
        <v>ESAP</v>
      </c>
      <c r="D11" s="25" t="str">
        <f>'Base para todos '!D11</f>
        <v>Escuela Superior de Administración Pública - ESAP </v>
      </c>
      <c r="E11" s="25" t="str">
        <f>'Base para todos '!E11</f>
        <v>Funcional </v>
      </c>
      <c r="F11" s="25" t="str">
        <f>'Base para todos '!F11</f>
        <v>Gestión Presupuestal</v>
      </c>
      <c r="G11" s="25" t="str">
        <f>'Base para todos '!G11</f>
        <v>Normas Internacionales
de Información Financiera
Sector Público “NIIF SP”</v>
      </c>
      <c r="H11" s="25" t="str">
        <f>'Base para todos '!H11</f>
        <v>Conocer los marcos
conceptuales vigentes para las
entidades del sector público de
las Normas Internacionales de
Información Financiera Sector
Público NIIF SP</v>
      </c>
      <c r="I11" s="25" t="str">
        <f>'Base para todos '!I11</f>
        <v>Español </v>
      </c>
      <c r="J11" s="25" t="str">
        <f>'Base para todos '!J11</f>
        <v>Presencial Bogotá </v>
      </c>
      <c r="K11" s="25" t="str">
        <f>'Base para todos '!K11</f>
        <v>Se define en la solicitud </v>
      </c>
      <c r="L11" s="25" t="str">
        <f>'Base para todos '!L11</f>
        <v>Se define en la solicitud </v>
      </c>
      <c r="M11" s="25" t="str">
        <f>'Base para todos '!M11</f>
        <v>Sin Costo </v>
      </c>
      <c r="N11" s="25" t="str">
        <f>'Base para todos '!N11</f>
        <v>Sin Costo </v>
      </c>
      <c r="O11" s="25" t="str">
        <f>'Base para todos '!O11</f>
        <v>Si</v>
      </c>
      <c r="P11" s="25" t="str">
        <f>'Base para todos '!P11</f>
        <v>Fechas establecidas</v>
      </c>
      <c r="Q11" s="25" t="str">
        <f>'Base para todos '!Q11</f>
        <v>Se solicita mediante oficio dirigido al Doctor José Alberto López Aragón Jefe Departamento de Capacitación, con un grupo de mínimo 30 personas (solicitar antes que termine el mes para la siguiente vigencia)  
* Virtual 
* Presencial </v>
      </c>
      <c r="R11" s="25" t="str">
        <f>'Base para todos '!R11</f>
        <v>Realizar la solicitud de inscripción a las Oficinas de Personal o quien haga sus veces con listado de integrantes, posibles horarios de clase y aulas. </v>
      </c>
    </row>
    <row r="12" spans="1:18" ht="114">
      <c r="A12" s="3">
        <f>COUNTIF($D$2:D12,'Instituciones Busqueda '!$C$6)</f>
        <v>0</v>
      </c>
      <c r="B12" s="60" t="s">
        <v>320</v>
      </c>
      <c r="C12" s="25" t="str">
        <f>'Base para todos '!C12</f>
        <v>ESAP</v>
      </c>
      <c r="D12" s="25" t="str">
        <f>'Base para todos '!D12</f>
        <v>Escuela Superior de Administración Pública - ESAP </v>
      </c>
      <c r="E12" s="25" t="str">
        <f>'Base para todos '!E12</f>
        <v>Comportamental </v>
      </c>
      <c r="F12" s="25" t="str">
        <f>'Base para todos '!F12</f>
        <v>Gestión Presupuestal</v>
      </c>
      <c r="G12" s="25" t="str">
        <f>'Base para todos '!G12</f>
        <v>Finanzas públicas
y presupuesto</v>
      </c>
      <c r="H12" s="25" t="str">
        <f>'Base para todos '!H12</f>
        <v>Contextualizar
normativamente el manejo del
sistema tributario, el
presupuesto público y el
comportamiento financiero
dentro de la gestión del Estado
colombiano y su impacto
socioeconómico. </v>
      </c>
      <c r="I12" s="25" t="str">
        <f>'Base para todos '!I12</f>
        <v>Español </v>
      </c>
      <c r="J12" s="25" t="str">
        <f>'Base para todos '!J12</f>
        <v>Presencial Bogotá </v>
      </c>
      <c r="K12" s="25" t="str">
        <f>'Base para todos '!K12</f>
        <v>Se define en la solicitud </v>
      </c>
      <c r="L12" s="25" t="str">
        <f>'Base para todos '!L12</f>
        <v>Se define en la solicitud </v>
      </c>
      <c r="M12" s="25" t="str">
        <f>'Base para todos '!M12</f>
        <v>Sin Costo </v>
      </c>
      <c r="N12" s="25" t="str">
        <f>'Base para todos '!N12</f>
        <v>Sin Costo </v>
      </c>
      <c r="O12" s="25" t="str">
        <f>'Base para todos '!O12</f>
        <v>Si</v>
      </c>
      <c r="P12" s="25" t="str">
        <f>'Base para todos '!P12</f>
        <v>Fechas establecidas</v>
      </c>
      <c r="Q12" s="25" t="str">
        <f>'Base para todos '!Q12</f>
        <v>Se solicita mediante oficio dirigido al Doctor José Alberto López Aragón Jefe Departamento de Capacitación, con un grupo de mínimo 30 personas (solicitar antes que termine el mes para la siguiente vigencia)  
* Virtual 
* Presencial </v>
      </c>
      <c r="R12" s="25" t="str">
        <f>'Base para todos '!R12</f>
        <v>Realizar la solicitud de inscripción a las Oficinas de Personal o quien haga sus veces con listado de integrantes, posibles horarios de clase y aulas. </v>
      </c>
    </row>
    <row r="13" spans="1:18" ht="114">
      <c r="A13" s="3">
        <f>COUNTIF($D$2:D13,'Instituciones Busqueda '!$C$6)</f>
        <v>0</v>
      </c>
      <c r="B13" s="60" t="s">
        <v>320</v>
      </c>
      <c r="C13" s="25" t="str">
        <f>'Base para todos '!C13</f>
        <v>ESAP</v>
      </c>
      <c r="D13" s="25" t="str">
        <f>'Base para todos '!D13</f>
        <v>Escuela Superior de Administración Pública - ESAP </v>
      </c>
      <c r="E13" s="25" t="str">
        <f>'Base para todos '!E13</f>
        <v>Funcional </v>
      </c>
      <c r="F13" s="25" t="str">
        <f>'Base para todos '!F13</f>
        <v>Gestión Presupuestal</v>
      </c>
      <c r="G13" s="25" t="str">
        <f>'Base para todos '!G13</f>
        <v>Sistema General
de Regalías.</v>
      </c>
      <c r="H13" s="25" t="str">
        <f>'Base para todos '!H13</f>
        <v>Fortalecer las competencias
requeridas para comprender el
Sistema General de Regalías
como una importante fuente de
financiación para el desarrollo
local, regional y nacional.</v>
      </c>
      <c r="I13" s="25" t="str">
        <f>'Base para todos '!I13</f>
        <v>Español </v>
      </c>
      <c r="J13" s="25" t="str">
        <f>'Base para todos '!J13</f>
        <v>Presencial Bogotá </v>
      </c>
      <c r="K13" s="25" t="str">
        <f>'Base para todos '!K13</f>
        <v>Se define en la solicitud </v>
      </c>
      <c r="L13" s="25" t="str">
        <f>'Base para todos '!L13</f>
        <v>Se define en la solicitud </v>
      </c>
      <c r="M13" s="25" t="str">
        <f>'Base para todos '!M13</f>
        <v>Sin Costo </v>
      </c>
      <c r="N13" s="25" t="str">
        <f>'Base para todos '!N13</f>
        <v>Sin Costo </v>
      </c>
      <c r="O13" s="25" t="str">
        <f>'Base para todos '!O13</f>
        <v>Si</v>
      </c>
      <c r="P13" s="25" t="str">
        <f>'Base para todos '!P13</f>
        <v>Fechas establecidas</v>
      </c>
      <c r="Q13" s="25" t="str">
        <f>'Base para todos '!Q13</f>
        <v>Se solicita mediante oficio dirigido al Doctor José Alberto López Aragón Jefe Departamento de Capacitación, con un grupo de mínimo 30 personas (solicitar antes que termine el mes para la siguiente vigencia)  
* Virtual 
* Presencial </v>
      </c>
      <c r="R13" s="25" t="str">
        <f>'Base para todos '!R13</f>
        <v>Realizar la solicitud de inscripción a las Oficinas de Personal o quien haga sus veces con listado de integrantes, posibles horarios de clase y aulas. </v>
      </c>
    </row>
    <row r="14" spans="1:18" ht="114">
      <c r="A14" s="3">
        <f>COUNTIF($D$2:D14,'Instituciones Busqueda '!$C$6)</f>
        <v>0</v>
      </c>
      <c r="B14" s="60" t="s">
        <v>320</v>
      </c>
      <c r="C14" s="25" t="str">
        <f>'Base para todos '!C14</f>
        <v>ESAP</v>
      </c>
      <c r="D14" s="25" t="str">
        <f>'Base para todos '!D14</f>
        <v>Escuela Superior de Administración Pública - ESAP </v>
      </c>
      <c r="E14" s="25" t="str">
        <f>'Base para todos '!E14</f>
        <v>Funcional </v>
      </c>
      <c r="F14" s="25" t="str">
        <f>'Base para todos '!F14</f>
        <v>Gestión Documental</v>
      </c>
      <c r="G14" s="25" t="str">
        <f>'Base para todos '!G14</f>
        <v>Gestión
documental</v>
      </c>
      <c r="H14" s="25" t="str">
        <f>'Base para todos '!H14</f>
        <v>Dar a conocer el referente documental, normativo y teórico de la operación
documental, en el cumplimiento de los
principios constitucionales de moralidad y eficiencia.</v>
      </c>
      <c r="I14" s="25" t="str">
        <f>'Base para todos '!I14</f>
        <v>Español </v>
      </c>
      <c r="J14" s="25" t="str">
        <f>'Base para todos '!J14</f>
        <v>Presencial Bogotá </v>
      </c>
      <c r="K14" s="25" t="str">
        <f>'Base para todos '!K14</f>
        <v>Se define en la solicitud </v>
      </c>
      <c r="L14" s="25" t="str">
        <f>'Base para todos '!L14</f>
        <v>Se define en la solicitud </v>
      </c>
      <c r="M14" s="25" t="str">
        <f>'Base para todos '!M14</f>
        <v>Sin Costo </v>
      </c>
      <c r="N14" s="25" t="str">
        <f>'Base para todos '!N14</f>
        <v>Sin Costo </v>
      </c>
      <c r="O14" s="25" t="str">
        <f>'Base para todos '!O14</f>
        <v>Si</v>
      </c>
      <c r="P14" s="25" t="str">
        <f>'Base para todos '!P14</f>
        <v>Fechas establecidas</v>
      </c>
      <c r="Q14" s="25" t="str">
        <f>'Base para todos '!Q14</f>
        <v>Se solicita mediante oficio dirigido al Doctor José Alberto López Aragón Jefe Departamento de Capacitación, con un grupo de mínimo 30 personas (solicitar antes que termine el mes para la siguiente vigencia)  
* Virtual 
* Presencial </v>
      </c>
      <c r="R14" s="25" t="str">
        <f>'Base para todos '!R14</f>
        <v>Realizar la solicitud de inscripción a las Oficinas de Personal o quien haga sus veces con listado de integrantes, posibles horarios de clase y aulas. </v>
      </c>
    </row>
    <row r="15" spans="1:18" ht="114">
      <c r="A15" s="3">
        <f>COUNTIF($D$2:D15,'Instituciones Busqueda '!$C$6)</f>
        <v>0</v>
      </c>
      <c r="B15" s="60" t="s">
        <v>320</v>
      </c>
      <c r="C15" s="25" t="str">
        <f>'Base para todos '!C15</f>
        <v>ESAP</v>
      </c>
      <c r="D15" s="25" t="str">
        <f>'Base para todos '!D15</f>
        <v>Escuela Superior de Administración Pública - ESAP </v>
      </c>
      <c r="E15" s="25" t="str">
        <f>'Base para todos '!E15</f>
        <v>Funcional </v>
      </c>
      <c r="F15" s="25" t="str">
        <f>'Base para todos '!F15</f>
        <v>Planeación </v>
      </c>
      <c r="G15" s="25" t="str">
        <f>'Base para todos '!G15</f>
        <v>Modelo Integrado de Planeación y de Gestión-MIPG.</v>
      </c>
      <c r="H15" s="25" t="str">
        <f>'Base para todos '!H15</f>
        <v>Brindar a los participantes los elementos teóricos y prácticos necesarios para implementar y dirigir con éxito el Modelo Integrado de Planeación y Gestión – MIPG.
</v>
      </c>
      <c r="I15" s="25" t="str">
        <f>'Base para todos '!I15</f>
        <v>Español </v>
      </c>
      <c r="J15" s="25" t="str">
        <f>'Base para todos '!J15</f>
        <v>Presencial Bogotá </v>
      </c>
      <c r="K15" s="25" t="str">
        <f>'Base para todos '!K15</f>
        <v>Se define en la solicitud </v>
      </c>
      <c r="L15" s="25" t="str">
        <f>'Base para todos '!L15</f>
        <v>Se define en la solicitud </v>
      </c>
      <c r="M15" s="25" t="str">
        <f>'Base para todos '!M15</f>
        <v>Sin Costo </v>
      </c>
      <c r="N15" s="25" t="str">
        <f>'Base para todos '!N15</f>
        <v>Sin Costo </v>
      </c>
      <c r="O15" s="25" t="str">
        <f>'Base para todos '!O15</f>
        <v>Si</v>
      </c>
      <c r="P15" s="25" t="str">
        <f>'Base para todos '!P15</f>
        <v>Fechas establecidas</v>
      </c>
      <c r="Q15" s="25" t="str">
        <f>'Base para todos '!Q15</f>
        <v>Se solicita mediante oficio dirigido al Doctor José Alberto López Aragón Jefe Departamento de Capacitación, con un grupo de mínimo 30 personas (solicitar antes que termine el mes para la siguiente vigencia)  
* Virtual 
* Presencial </v>
      </c>
      <c r="R15" s="25" t="str">
        <f>'Base para todos '!R15</f>
        <v>Realizar la solicitud de inscripción a las Oficinas de Personal o quien haga sus veces con listado de integrantes, posibles horarios de clase y aulas. </v>
      </c>
    </row>
    <row r="16" spans="1:18" ht="114">
      <c r="A16" s="3">
        <f>COUNTIF($D$2:D16,'Instituciones Busqueda '!$C$6)</f>
        <v>0</v>
      </c>
      <c r="B16" s="60" t="s">
        <v>320</v>
      </c>
      <c r="C16" s="25" t="str">
        <f>'Base para todos '!C16</f>
        <v>ESAP</v>
      </c>
      <c r="D16" s="25" t="str">
        <f>'Base para todos '!D16</f>
        <v>Escuela Superior de Administración Pública - ESAP </v>
      </c>
      <c r="E16" s="25" t="str">
        <f>'Base para todos '!E16</f>
        <v>Funcional </v>
      </c>
      <c r="F16" s="25" t="str">
        <f>'Base para todos '!F16</f>
        <v>Talento Humano </v>
      </c>
      <c r="G16" s="25" t="str">
        <f>'Base para todos '!G16</f>
        <v>Gestión
del Talento Humano</v>
      </c>
      <c r="H16" s="25" t="str">
        <f>'Base para todos '!H16</f>
        <v>Adquirir competencias estratégicas de intervención enfocadas al desarrollo humano integral y cumplimiento de objetivos organizacionales.</v>
      </c>
      <c r="I16" s="25" t="str">
        <f>'Base para todos '!I16</f>
        <v>Español </v>
      </c>
      <c r="J16" s="25" t="str">
        <f>'Base para todos '!J16</f>
        <v>Presencial Bogotá </v>
      </c>
      <c r="K16" s="25" t="str">
        <f>'Base para todos '!K16</f>
        <v>Se define en la solicitud </v>
      </c>
      <c r="L16" s="25" t="str">
        <f>'Base para todos '!L16</f>
        <v>Se define en la solicitud </v>
      </c>
      <c r="M16" s="25" t="str">
        <f>'Base para todos '!M16</f>
        <v>Sin Costo </v>
      </c>
      <c r="N16" s="25" t="str">
        <f>'Base para todos '!N16</f>
        <v>Sin Costo </v>
      </c>
      <c r="O16" s="25" t="str">
        <f>'Base para todos '!O16</f>
        <v>Si</v>
      </c>
      <c r="P16" s="25" t="str">
        <f>'Base para todos '!P16</f>
        <v>Fechas establecidas</v>
      </c>
      <c r="Q16" s="25" t="str">
        <f>'Base para todos '!Q16</f>
        <v>Se solicita mediante oficio dirigido al Doctor José Alberto López Aragón Jefe Departamento de Capacitación, con un grupo de mínimo 30 personas (solicitar antes que termine el mes para la siguiente vigencia)  
* Virtual 
* Presencial </v>
      </c>
      <c r="R16" s="25" t="str">
        <f>'Base para todos '!R16</f>
        <v>Realizar la solicitud de inscripción a las Oficinas de Personal o quien haga sus veces con listado de integrantes, posibles horarios de clase y aulas. </v>
      </c>
    </row>
    <row r="17" spans="1:18" ht="114">
      <c r="A17" s="3">
        <f>COUNTIF($D$2:D17,'Instituciones Busqueda '!$C$6)</f>
        <v>0</v>
      </c>
      <c r="B17" s="60" t="s">
        <v>320</v>
      </c>
      <c r="C17" s="25" t="str">
        <f>'Base para todos '!C17</f>
        <v>ESAP</v>
      </c>
      <c r="D17" s="25" t="str">
        <f>'Base para todos '!D17</f>
        <v>Escuela Superior de Administración Pública - ESAP </v>
      </c>
      <c r="E17" s="25" t="str">
        <f>'Base para todos '!E17</f>
        <v>Funcional </v>
      </c>
      <c r="F17" s="25" t="str">
        <f>'Base para todos '!F17</f>
        <v>Administración </v>
      </c>
      <c r="G17" s="25" t="str">
        <f>'Base para todos '!G17</f>
        <v>Rendición de Cuentas
y Gobierno Abierto.
</v>
      </c>
      <c r="H17" s="25" t="str">
        <f>'Base para todos '!H17</f>
        <v>Entregar un panorama global del impacto que traen las prácticas de gobierno abierto y rendición de cuentas para que las administraciones sean más transparentes y mejoren la capacidad de respuesta a los ciudadanos.</v>
      </c>
      <c r="I17" s="25" t="str">
        <f>'Base para todos '!I17</f>
        <v>Español </v>
      </c>
      <c r="J17" s="25" t="str">
        <f>'Base para todos '!J17</f>
        <v>Presencial Bogotá </v>
      </c>
      <c r="K17" s="25" t="str">
        <f>'Base para todos '!K17</f>
        <v>Se define en la solicitud </v>
      </c>
      <c r="L17" s="25" t="str">
        <f>'Base para todos '!L17</f>
        <v>Se define en la solicitud </v>
      </c>
      <c r="M17" s="25" t="str">
        <f>'Base para todos '!M17</f>
        <v>Sin Costo </v>
      </c>
      <c r="N17" s="25" t="str">
        <f>'Base para todos '!N17</f>
        <v>Sin Costo </v>
      </c>
      <c r="O17" s="25" t="str">
        <f>'Base para todos '!O17</f>
        <v>Si</v>
      </c>
      <c r="P17" s="25" t="str">
        <f>'Base para todos '!P17</f>
        <v>Fechas establecidas</v>
      </c>
      <c r="Q17" s="25" t="str">
        <f>'Base para todos '!Q17</f>
        <v>Se solicita mediante oficio dirigido al Doctor José Alberto López Aragón Jefe Departamento de Capacitación, con un grupo de mínimo 30 personas (solicitar antes que termine el mes para la siguiente vigencia)  
* Virtual 
* Presencial </v>
      </c>
      <c r="R17" s="25" t="str">
        <f>'Base para todos '!R17</f>
        <v>Realizar la solicitud de inscripción a las Oficinas de Personal o quien haga sus veces con listado de integrantes, posibles horarios de clase y aulas. </v>
      </c>
    </row>
    <row r="18" spans="1:18" ht="114">
      <c r="A18" s="3">
        <f>COUNTIF($D$2:D18,'Instituciones Busqueda '!$C$6)</f>
        <v>0</v>
      </c>
      <c r="B18" s="60" t="s">
        <v>320</v>
      </c>
      <c r="C18" s="25" t="str">
        <f>'Base para todos '!C18</f>
        <v>ESAP</v>
      </c>
      <c r="D18" s="25" t="str">
        <f>'Base para todos '!D18</f>
        <v>Escuela Superior de Administración Pública - ESAP </v>
      </c>
      <c r="E18" s="25" t="str">
        <f>'Base para todos '!E18</f>
        <v>Comportamental </v>
      </c>
      <c r="F18" s="25" t="str">
        <f>'Base para todos '!F18</f>
        <v>Derechos Humanos </v>
      </c>
      <c r="G18" s="25" t="str">
        <f>'Base para todos '!G18</f>
        <v>Derechos
Humanos</v>
      </c>
      <c r="H18" s="25" t="str">
        <f>'Base para todos '!H18</f>
        <v>Afianzar la cultura de respeto a los Derechos Humanos, su aplicación y protección y brindar a los interesados las nociones de ética pública y derecho.</v>
      </c>
      <c r="I18" s="25" t="str">
        <f>'Base para todos '!I18</f>
        <v>Español </v>
      </c>
      <c r="J18" s="25" t="str">
        <f>'Base para todos '!J18</f>
        <v>Presencial Bogotá </v>
      </c>
      <c r="K18" s="25" t="str">
        <f>'Base para todos '!K18</f>
        <v>Se define en la solicitud </v>
      </c>
      <c r="L18" s="25" t="str">
        <f>'Base para todos '!L18</f>
        <v>Se define en la solicitud </v>
      </c>
      <c r="M18" s="25" t="str">
        <f>'Base para todos '!M18</f>
        <v>Sin Costo </v>
      </c>
      <c r="N18" s="25" t="str">
        <f>'Base para todos '!N18</f>
        <v>Sin Costo </v>
      </c>
      <c r="O18" s="25" t="str">
        <f>'Base para todos '!O18</f>
        <v>Si</v>
      </c>
      <c r="P18" s="25" t="str">
        <f>'Base para todos '!P18</f>
        <v>Fechas establecidas</v>
      </c>
      <c r="Q18" s="25" t="str">
        <f>'Base para todos '!Q18</f>
        <v>Se solicita mediante oficio dirigido al Doctor José Alberto López Aragón Jefe Departamento de Capacitación, con un grupo de mínimo 30 personas (solicitar antes que termine el mes para la siguiente vigencia)  
* Virtual 
* Presencial </v>
      </c>
      <c r="R18" s="25" t="str">
        <f>'Base para todos '!R18</f>
        <v>Realizar la solicitud de inscripción a las Oficinas de Personal o quien haga sus veces con listado de integrantes, posibles horarios de clase y aulas. </v>
      </c>
    </row>
    <row r="19" spans="1:18" ht="185.25">
      <c r="A19" s="3">
        <f>COUNTIF($D$2:D19,'Instituciones Busqueda '!$C$6)</f>
        <v>0</v>
      </c>
      <c r="B19" s="60" t="s">
        <v>320</v>
      </c>
      <c r="C19" s="25" t="str">
        <f>'Base para todos '!C19</f>
        <v>ESAP</v>
      </c>
      <c r="D19" s="25" t="str">
        <f>'Base para todos '!D19</f>
        <v>Escuela Superior de Administración Pública - ESAP </v>
      </c>
      <c r="E19" s="25" t="str">
        <f>'Base para todos '!E19</f>
        <v>Funcional </v>
      </c>
      <c r="F19" s="25" t="str">
        <f>'Base para todos '!F19</f>
        <v>Servicio al Ciudadano</v>
      </c>
      <c r="G19" s="25" t="str">
        <f>'Base para todos '!G19</f>
        <v>Seminario Liderazgo y Relación con el Ciudadano </v>
      </c>
      <c r="H19" s="25" t="str">
        <f>'Base para todos '!H19</f>
        <v>Desarrollo de habilidades de los Servidores Públicos, entendiendo las Relaciones con el Ciudadano y el Liderazgo Integral, como la capacidad de autocomprensión, autogestión de sí mismo y en la movilización de otros hacia el descubrimiento de las soluciones que permitan mejorar las relaciones personales, la calidad de vida de los ciudadanos, la innovación al interior de las Instituciones Públicas, a través del Empoderamiento dentro de los Equipos de Trabajo.</v>
      </c>
      <c r="I19" s="25" t="str">
        <f>'Base para todos '!I19</f>
        <v>Español </v>
      </c>
      <c r="J19" s="25" t="str">
        <f>'Base para todos '!J19</f>
        <v>Presencial Bogotá </v>
      </c>
      <c r="K19" s="25" t="str">
        <f>'Base para todos '!K19</f>
        <v>16 horas </v>
      </c>
      <c r="L19" s="25" t="str">
        <f>'Base para todos '!L19</f>
        <v>21/08/2019 al 
22/08/2019</v>
      </c>
      <c r="M19" s="25" t="str">
        <f>'Base para todos '!M19</f>
        <v>Sin Costo </v>
      </c>
      <c r="N19" s="25" t="str">
        <f>'Base para todos '!N19</f>
        <v>Sin Costo </v>
      </c>
      <c r="O19" s="25" t="str">
        <f>'Base para todos '!O19</f>
        <v>Si</v>
      </c>
      <c r="P19" s="25" t="str">
        <f>'Base para todos '!P19</f>
        <v>Fechas establecidas Plazo hasta el 20 de agosto para inscripción en la plataforma </v>
      </c>
      <c r="Q19" s="25" t="str">
        <f>'Base para todos '!Q19</f>
        <v>http://sirecec3.esap.edu.co/Cliente/Inscripcion?idCapacitacion=6022</v>
      </c>
      <c r="R19" s="25" t="str">
        <f>'Base para todos '!R19</f>
        <v>Solicitar via correo electronico jarumi.bedoya@esap.edu.co</v>
      </c>
    </row>
    <row r="20" spans="1:18" ht="99.75">
      <c r="A20" s="3">
        <f>COUNTIF($D$2:D20,'Instituciones Busqueda '!$C$6)</f>
        <v>0</v>
      </c>
      <c r="B20" s="60" t="s">
        <v>320</v>
      </c>
      <c r="C20" s="25" t="str">
        <f>'Base para todos '!C20</f>
        <v>ESAP</v>
      </c>
      <c r="D20" s="25" t="str">
        <f>'Base para todos '!D20</f>
        <v>Escuela Superior de Administración Pública - ESAP </v>
      </c>
      <c r="E20" s="25" t="str">
        <f>'Base para todos '!E20</f>
        <v>Funcional </v>
      </c>
      <c r="F20" s="25" t="str">
        <f>'Base para todos '!F20</f>
        <v>Planeación </v>
      </c>
      <c r="G20" s="25" t="str">
        <f>'Base para todos '!G20</f>
        <v>Seminario Innovación y Gestión del Conocimiento</v>
      </c>
      <c r="H20" s="25" t="str">
        <f>'Base para todos '!H20</f>
        <v>Cuenta con el fin de adquirir capacidades, orientadas a la solución de problemas de forma creativa y atendiendo las particularidades de las comunidades y los territorios.</v>
      </c>
      <c r="I20" s="25" t="str">
        <f>'Base para todos '!I20</f>
        <v>Español </v>
      </c>
      <c r="J20" s="25" t="str">
        <f>'Base para todos '!J20</f>
        <v>Presencial Bogotá </v>
      </c>
      <c r="K20" s="25" t="str">
        <f>'Base para todos '!K20</f>
        <v>16 horas</v>
      </c>
      <c r="L20" s="25" t="str">
        <f>'Base para todos '!L20</f>
        <v>29/08/2019 al
 30/08/2020</v>
      </c>
      <c r="M20" s="25" t="str">
        <f>'Base para todos '!M20</f>
        <v>Sin Costo </v>
      </c>
      <c r="N20" s="25" t="str">
        <f>'Base para todos '!N20</f>
        <v>Sin Costo </v>
      </c>
      <c r="O20" s="25" t="str">
        <f>'Base para todos '!O20</f>
        <v>Si</v>
      </c>
      <c r="P20" s="25" t="str">
        <f>'Base para todos '!P20</f>
        <v>Fechas establecidas Plazo hasta el 28 de agosto para inscripción en la plataforma </v>
      </c>
      <c r="Q20" s="25" t="str">
        <f>'Base para todos '!Q20</f>
        <v>http://sirecec3.esap.edu.co/Cliente/Inscripcion?idCapacitacion=6029</v>
      </c>
      <c r="R20" s="25" t="str">
        <f>'Base para todos '!R20</f>
        <v>Solicitar via correo electronico jarumi.bedoya@esap.edu.co</v>
      </c>
    </row>
    <row r="21" spans="1:18" ht="47.25">
      <c r="A21" s="3">
        <f>COUNTIF($D$2:D21,'Instituciones Busqueda '!$C$6)</f>
        <v>0</v>
      </c>
      <c r="B21" s="60" t="s">
        <v>320</v>
      </c>
      <c r="C21" s="25" t="str">
        <f>'Base para todos '!C21</f>
        <v>Departamento de la Función Pública </v>
      </c>
      <c r="D21" s="25" t="str">
        <f>'Base para todos '!D21</f>
        <v>Departamento de la Función Pública </v>
      </c>
      <c r="E21" s="25" t="str">
        <f>'Base para todos '!E21</f>
        <v>Funcional </v>
      </c>
      <c r="F21" s="25" t="str">
        <f>'Base para todos '!F21</f>
        <v>Planeación </v>
      </c>
      <c r="G21" s="25" t="str">
        <f>'Base para todos '!G21</f>
        <v>Modelo Integrado de Planeación y Gestión - MIPG</v>
      </c>
      <c r="H21" s="25" t="str">
        <f>'Base para todos '!H21</f>
        <v>Gestión institucional y desarrollar habilidades para su aplicación en el ejercicio del día a día.</v>
      </c>
      <c r="I21" s="25" t="str">
        <f>'Base para todos '!I21</f>
        <v>Español </v>
      </c>
      <c r="J21" s="25" t="str">
        <f>'Base para todos '!J21</f>
        <v>Virtual </v>
      </c>
      <c r="K21" s="25" t="str">
        <f>'Base para todos '!K21</f>
        <v>Libre</v>
      </c>
      <c r="L21" s="25" t="str">
        <f>'Base para todos '!L21</f>
        <v>4 semanas </v>
      </c>
      <c r="M21" s="25" t="str">
        <f>'Base para todos '!M21</f>
        <v>Sin Costo </v>
      </c>
      <c r="N21" s="25" t="str">
        <f>'Base para todos '!N21</f>
        <v>Sin Costo </v>
      </c>
      <c r="O21" s="25" t="str">
        <f>'Base para todos '!O21</f>
        <v>Sin Costo </v>
      </c>
      <c r="P21" s="25" t="str">
        <f>'Base para todos '!P21</f>
        <v>Permanente </v>
      </c>
      <c r="Q21" s="25" t="str">
        <f>'Base para todos '!Q21</f>
        <v>https://www.funcionpublica.gov.co/web/eva/curso-mipg</v>
      </c>
      <c r="R21" s="25">
        <f>'Base para todos '!R21</f>
        <v>0</v>
      </c>
    </row>
    <row r="22" spans="1:18" ht="156.75">
      <c r="A22" s="3">
        <f>COUNTIF($D$2:D22,'Instituciones Busqueda '!$C$6)</f>
        <v>0</v>
      </c>
      <c r="B22" s="60" t="s">
        <v>320</v>
      </c>
      <c r="C22" s="25" t="str">
        <f>'Base para todos '!C22</f>
        <v>Departamento de la Función Pública </v>
      </c>
      <c r="D22" s="25" t="str">
        <f>'Base para todos '!D22</f>
        <v>Departamento de la Función Pública </v>
      </c>
      <c r="E22" s="25" t="str">
        <f>'Base para todos '!E22</f>
        <v>Funcional </v>
      </c>
      <c r="F22" s="25" t="str">
        <f>'Base para todos '!F22</f>
        <v>Talento Humano </v>
      </c>
      <c r="G22" s="25" t="str">
        <f>'Base para todos '!G22</f>
        <v>Inducción Virtual para Gerentes Públicos de la Administración Colombiana</v>
      </c>
      <c r="H22" s="25" t="str">
        <f>'Base para todos '!H22</f>
        <v>Conocer y actualizar procesos y procedimientos en temas como la organización y funciones del estado; gestión del empleo público y el talento humano, la gestión y desempeño institucional y la contratación pública; y así lograr buenas prácticas en la administración pública que permitan la construcción de una democracia participativa, incluyente, eficiente y transparente.</v>
      </c>
      <c r="I22" s="25" t="str">
        <f>'Base para todos '!I22</f>
        <v>Español </v>
      </c>
      <c r="J22" s="25" t="str">
        <f>'Base para todos '!J22</f>
        <v>Virtual </v>
      </c>
      <c r="K22" s="25" t="str">
        <f>'Base para todos '!K22</f>
        <v>Libre</v>
      </c>
      <c r="L22" s="25" t="str">
        <f>'Base para todos '!L22</f>
        <v>4 semanas </v>
      </c>
      <c r="M22" s="25" t="str">
        <f>'Base para todos '!M22</f>
        <v>Sin Costo </v>
      </c>
      <c r="N22" s="25" t="str">
        <f>'Base para todos '!N22</f>
        <v>Sin Costo </v>
      </c>
      <c r="O22" s="25" t="str">
        <f>'Base para todos '!O22</f>
        <v>Sin Costo </v>
      </c>
      <c r="P22" s="25" t="str">
        <f>'Base para todos '!P22</f>
        <v>Permanente </v>
      </c>
      <c r="Q22" s="25" t="str">
        <f>'Base para todos '!Q22</f>
        <v>https://www.funcionpublica.gov.co/web/eva/curso-gerentes-publicos</v>
      </c>
      <c r="R22" s="25">
        <f>'Base para todos '!R22</f>
        <v>0</v>
      </c>
    </row>
    <row r="23" spans="1:22" ht="114">
      <c r="A23" s="3">
        <f>COUNTIF($D$2:D23,'Instituciones Busqueda '!$C$6)</f>
        <v>0</v>
      </c>
      <c r="B23" s="60" t="s">
        <v>320</v>
      </c>
      <c r="C23" s="25" t="str">
        <f>'Base para todos '!C23</f>
        <v>Departamento de la Función Pública </v>
      </c>
      <c r="D23" s="25" t="str">
        <f>'Base para todos '!D23</f>
        <v>Departamento de la Función Pública </v>
      </c>
      <c r="E23" s="25" t="str">
        <f>'Base para todos '!E23</f>
        <v>Funcional </v>
      </c>
      <c r="F23" s="25" t="str">
        <f>'Base para todos '!F23</f>
        <v>Planeación </v>
      </c>
      <c r="G23" s="25" t="str">
        <f>'Base para todos '!G23</f>
        <v>Curso de Teoría de Proyectos</v>
      </c>
      <c r="H23" s="25" t="str">
        <f>'Base para todos '!H23</f>
        <v>Elementos conceptuales básicos de la teoría de proyectos enfocados a funcionarios y gestores públicos, así como el adecuado diligenciamiento de los formatos que hacen parte de la metodología diseñada por el DNP para la identificación, preparación y evaluación de proyectos de inversión pública</v>
      </c>
      <c r="I23" s="25" t="str">
        <f>'Base para todos '!I23</f>
        <v>Español </v>
      </c>
      <c r="J23" s="25" t="str">
        <f>'Base para todos '!J23</f>
        <v>Virtual </v>
      </c>
      <c r="K23" s="25" t="str">
        <f>'Base para todos '!K23</f>
        <v>libre</v>
      </c>
      <c r="L23" s="25" t="str">
        <f>'Base para todos '!L23</f>
        <v>Sin especificar </v>
      </c>
      <c r="M23" s="25" t="str">
        <f>'Base para todos '!M23</f>
        <v>Sin Costo </v>
      </c>
      <c r="N23" s="25" t="str">
        <f>'Base para todos '!N23</f>
        <v>Sin Certificado</v>
      </c>
      <c r="O23" s="25" t="str">
        <f>'Base para todos '!O23</f>
        <v>Sin Certificado </v>
      </c>
      <c r="P23" s="25" t="str">
        <f>'Base para todos '!P23</f>
        <v>Permanente </v>
      </c>
      <c r="Q23" s="25" t="str">
        <f>'Base para todos '!Q23</f>
        <v>https://www.dnp.gov.co/programas/inversiones-y-finanzas-publicas/capacitacion-y-asistencia-tecnica/Paginas/curso-de-teoria-de-proyectos.aspx</v>
      </c>
      <c r="R23" s="25">
        <f>'Base para todos '!R23</f>
        <v>0</v>
      </c>
      <c r="V23" s="63"/>
    </row>
    <row r="24" spans="1:23" ht="71.25">
      <c r="A24" s="3">
        <f>COUNTIF($D$2:D24,'Instituciones Busqueda '!$C$6)</f>
        <v>0</v>
      </c>
      <c r="B24" s="60" t="s">
        <v>320</v>
      </c>
      <c r="C24" s="25" t="str">
        <f>'Base para todos '!C24</f>
        <v>MINTIC - BID</v>
      </c>
      <c r="D24" s="25" t="str">
        <f>'Base para todos '!D24</f>
        <v>Ministerio de Transporte - Banco Interamericano de Desarrollo</v>
      </c>
      <c r="E24" s="25" t="str">
        <f>'Base para todos '!E24</f>
        <v>Funcional </v>
      </c>
      <c r="F24" s="25" t="str">
        <f>'Base para todos '!F24</f>
        <v>Seguridad Vial </v>
      </c>
      <c r="G24" s="25" t="str">
        <f>'Base para todos '!G24</f>
        <v>Seguridad Vial en América Latina y el Caribe: de la teoría a la acción</v>
      </c>
      <c r="H24" s="25" t="str">
        <f>'Base para todos '!H24</f>
        <v>Conoce los principales retos y herramientas de seguridad vial en América Latina y el Caribe. ¡Un curso de la región para la región con expertos de más de 10 países!</v>
      </c>
      <c r="I24" s="25" t="str">
        <f>'Base para todos '!I24</f>
        <v>Español </v>
      </c>
      <c r="J24" s="25" t="str">
        <f>'Base para todos '!J24</f>
        <v>Virtual </v>
      </c>
      <c r="K24" s="25" t="str">
        <f>'Base para todos '!K24</f>
        <v>libre</v>
      </c>
      <c r="L24" s="25" t="str">
        <f>'Base para todos '!L24</f>
        <v>7 semanas </v>
      </c>
      <c r="M24" s="25" t="str">
        <f>'Base para todos '!M24</f>
        <v>Sin Costo </v>
      </c>
      <c r="N24" s="25" t="str">
        <f>'Base para todos '!N24</f>
        <v>Con costo Adicional por Certificado  </v>
      </c>
      <c r="O24" s="25" t="str">
        <f>'Base para todos '!O24</f>
        <v>Agrega un Certificado Verificado por $25 USD</v>
      </c>
      <c r="P24" s="25" t="str">
        <f>'Base para todos '!P24</f>
        <v>Permanente </v>
      </c>
      <c r="Q24" s="25" t="str">
        <f>'Base para todos '!Q24</f>
        <v>https://www.edx.org/es/course/seguridad-vial-en-america-latina-y-el-caribe-de-la-teoria-a-la-accion-0</v>
      </c>
      <c r="R24" s="25">
        <f>'Base para todos '!R24</f>
        <v>0</v>
      </c>
      <c r="V24" s="63"/>
      <c r="W24" s="3" t="s">
        <v>622</v>
      </c>
    </row>
    <row r="25" spans="1:22" ht="114">
      <c r="A25" s="3">
        <f>COUNTIF($D$2:D25,'Instituciones Busqueda '!$C$6)</f>
        <v>0</v>
      </c>
      <c r="B25" s="60" t="s">
        <v>213</v>
      </c>
      <c r="C25" s="25" t="str">
        <f>'Base para todos '!C25</f>
        <v>Compra eficiente </v>
      </c>
      <c r="D25" s="25" t="str">
        <f>'Base para todos '!D25</f>
        <v>Colombia Compra Eficiente</v>
      </c>
      <c r="E25" s="25" t="str">
        <f>'Base para todos '!E25</f>
        <v>Funcional </v>
      </c>
      <c r="F25" s="25" t="str">
        <f>'Base para todos '!F25</f>
        <v>Gestión Presupuestal</v>
      </c>
      <c r="G25" s="25" t="str">
        <f>'Base para todos '!G25</f>
        <v>Compradores Públicos + Cerca de la Compra Pública</v>
      </c>
      <c r="H25" s="25" t="str">
        <f>'Base para todos '!H25</f>
        <v>Todas las personas que participan en el proceso de compras de una Entidad del Estado (funcionarios públicos y contratistas) tengan una visión estratégica de la misma y optimicen su gestión a través de la implementación de herramientas que Colombia Compra Eficiente pone a disposición.</v>
      </c>
      <c r="I25" s="25" t="str">
        <f>'Base para todos '!I25</f>
        <v>Español </v>
      </c>
      <c r="J25" s="25" t="str">
        <f>'Base para todos '!J25</f>
        <v>Virtual </v>
      </c>
      <c r="K25" s="25" t="str">
        <f>'Base para todos '!K25</f>
        <v>libre</v>
      </c>
      <c r="L25" s="25" t="str">
        <f>'Base para todos '!L25</f>
        <v>Sin especificar </v>
      </c>
      <c r="M25" s="25" t="str">
        <f>'Base para todos '!M25</f>
        <v>Sin Costo </v>
      </c>
      <c r="N25" s="25" t="str">
        <f>'Base para todos '!N25</f>
        <v>Sin Certificado</v>
      </c>
      <c r="O25" s="25" t="str">
        <f>'Base para todos '!O25</f>
        <v>Sin Certificado </v>
      </c>
      <c r="P25" s="25" t="str">
        <f>'Base para todos '!P25</f>
        <v>Fechas establecidas (martes 30 de abril hasta el viernes 5 de mayo de 2019)</v>
      </c>
      <c r="Q25" s="25" t="str">
        <f>'Base para todos '!Q25</f>
        <v>https://www.colombiacompra.gov.co/content/inscripcion-cursos-virtuales-compradores</v>
      </c>
      <c r="R25" s="25">
        <f>'Base para todos '!R25</f>
        <v>0</v>
      </c>
      <c r="V25" s="63"/>
    </row>
    <row r="26" spans="1:18" ht="71.25">
      <c r="A26" s="3">
        <f>COUNTIF($D$2:D26,'Instituciones Busqueda '!$C$6)</f>
        <v>0</v>
      </c>
      <c r="B26" s="60" t="s">
        <v>213</v>
      </c>
      <c r="C26" s="25" t="str">
        <f>'Base para todos '!C26</f>
        <v>MINTIC</v>
      </c>
      <c r="D26" s="25" t="str">
        <f>'Base para todos '!D26</f>
        <v>Ministerio de Tecnologías de la Información y las Comunicaciones</v>
      </c>
      <c r="E26" s="25" t="str">
        <f>'Base para todos '!E26</f>
        <v>Funcional </v>
      </c>
      <c r="F26" s="25" t="str">
        <f>'Base para todos '!F26</f>
        <v>TIC / Seguridad de la Información / Gobierno Digital</v>
      </c>
      <c r="G26" s="25" t="str">
        <f>'Base para todos '!G26</f>
        <v>Curso Profesional de GIT y GITHUB</v>
      </c>
      <c r="H26" s="25" t="str">
        <f>'Base para todos '!H26</f>
        <v>Entiende e implementa Git y Github en tu flujo de trabajo. Son el estándar de la industria para control de versiones de código y tus proyectos. De cero a avanzado.</v>
      </c>
      <c r="I26" s="25" t="str">
        <f>'Base para todos '!I26</f>
        <v>Español </v>
      </c>
      <c r="J26" s="25" t="str">
        <f>'Base para todos '!J26</f>
        <v>Virtual </v>
      </c>
      <c r="K26" s="25" t="str">
        <f>'Base para todos '!K26</f>
        <v>libre</v>
      </c>
      <c r="L26" s="25" t="str">
        <f>'Base para todos '!L26</f>
        <v>Sin especificar </v>
      </c>
      <c r="M26" s="25" t="str">
        <f>'Base para todos '!M26</f>
        <v>Sin Costo </v>
      </c>
      <c r="N26" s="25" t="str">
        <f>'Base para todos '!N26</f>
        <v>Sin Costo </v>
      </c>
      <c r="O26" s="25" t="str">
        <f>'Base para todos '!O26</f>
        <v>Sin Costo </v>
      </c>
      <c r="P26" s="25" t="str">
        <f>'Base para todos '!P26</f>
        <v>permanente </v>
      </c>
      <c r="Q26" s="25" t="str">
        <f>'Base para todos '!Q26</f>
        <v>https://apps.co/cursos/curso-profesional-de-git-y-github/</v>
      </c>
      <c r="R26" s="25">
        <f>'Base para todos '!R26</f>
        <v>0</v>
      </c>
    </row>
    <row r="27" spans="1:18" ht="114">
      <c r="A27" s="3">
        <f>COUNTIF($D$2:D27,'Instituciones Busqueda '!$C$6)</f>
        <v>0</v>
      </c>
      <c r="B27" s="60" t="s">
        <v>213</v>
      </c>
      <c r="C27" s="25" t="str">
        <f>'Base para todos '!C27</f>
        <v>SENA</v>
      </c>
      <c r="D27" s="25" t="str">
        <f>'Base para todos '!D27</f>
        <v>Servicio Nacional de Aprendizaje - SENA</v>
      </c>
      <c r="E27" s="25" t="str">
        <f>'Base para todos '!E27</f>
        <v>Funcional </v>
      </c>
      <c r="F27" s="25" t="str">
        <f>'Base para todos '!F27</f>
        <v>Gestión de Calidad </v>
      </c>
      <c r="G27" s="25" t="str">
        <f>'Base para todos '!G27</f>
        <v>Evaluación y Mejora de un Sistema de Gestión de Calidad</v>
      </c>
      <c r="H27" s="25" t="str">
        <f>'Base para todos '!H27</f>
        <v>Fundamentación teórica sobre la evaluación y mejora del sistema de gestión de calidad, los métodos para su seguimiento y las oportunidades de mejora de dicho sistema en relación a las metodologías utilizadas, los indicadores de gestión, las auditorías internas y demás herramientas involucradas en el proceso.</v>
      </c>
      <c r="I27" s="25" t="str">
        <f>'Base para todos '!I27</f>
        <v>Español </v>
      </c>
      <c r="J27" s="25" t="str">
        <f>'Base para todos '!J27</f>
        <v>Virtual </v>
      </c>
      <c r="K27" s="25" t="str">
        <f>'Base para todos '!K27</f>
        <v>40 Horas </v>
      </c>
      <c r="L27" s="25" t="str">
        <f>'Base para todos '!L27</f>
        <v>Sin especificar </v>
      </c>
      <c r="M27" s="25" t="str">
        <f>'Base para todos '!M27</f>
        <v>Sin Costo </v>
      </c>
      <c r="N27" s="25" t="str">
        <f>'Base para todos '!N27</f>
        <v>Sin Costo </v>
      </c>
      <c r="O27" s="25" t="str">
        <f>'Base para todos '!O27</f>
        <v>Sin Costo </v>
      </c>
      <c r="P27" s="25" t="str">
        <f>'Base para todos '!P27</f>
        <v>permanente </v>
      </c>
      <c r="Q27" s="25" t="str">
        <f>'Base para todos '!Q27</f>
        <v>http://oferta.senasofiaplus.edu.co/sofia-oferta/detalle-oferta.html?fm=0&amp;fc=JCp7ues-MuA</v>
      </c>
      <c r="R27" s="25">
        <f>'Base para todos '!R27</f>
        <v>0</v>
      </c>
    </row>
    <row r="28" spans="1:22" ht="99.75">
      <c r="A28" s="3">
        <f>COUNTIF($D$2:D28,'Instituciones Busqueda '!$C$6)</f>
        <v>0</v>
      </c>
      <c r="B28" s="60" t="s">
        <v>213</v>
      </c>
      <c r="C28" s="25" t="str">
        <f>'Base para todos '!C28</f>
        <v>SENA</v>
      </c>
      <c r="D28" s="25" t="str">
        <f>'Base para todos '!D28</f>
        <v>Servicio Nacional de Aprendizaje - SENA</v>
      </c>
      <c r="E28" s="25" t="str">
        <f>'Base para todos '!E28</f>
        <v>Funcional </v>
      </c>
      <c r="F28" s="25" t="str">
        <f>'Base para todos '!F28</f>
        <v>Gestión de Calidad </v>
      </c>
      <c r="G28" s="25" t="str">
        <f>'Base para todos '!G28</f>
        <v>Auditoría Interna de Calidad</v>
      </c>
      <c r="H28" s="25" t="str">
        <f>'Base para todos '!H28</f>
        <v>Capacitar al estudiante en temas asociados a la auditoría interna como los procesos y procedimientos involucrados para que el mismo pueda determinar los sistemas de gestión según el marco estratégico de la entidad a la que se encuentre vinculado.</v>
      </c>
      <c r="I28" s="25" t="str">
        <f>'Base para todos '!I28</f>
        <v>Español </v>
      </c>
      <c r="J28" s="25" t="str">
        <f>'Base para todos '!J28</f>
        <v>Virtual </v>
      </c>
      <c r="K28" s="25" t="str">
        <f>'Base para todos '!K28</f>
        <v>40 Horas </v>
      </c>
      <c r="L28" s="25" t="str">
        <f>'Base para todos '!L28</f>
        <v>Sin especificar </v>
      </c>
      <c r="M28" s="25" t="str">
        <f>'Base para todos '!M28</f>
        <v>Sin Costo </v>
      </c>
      <c r="N28" s="25" t="str">
        <f>'Base para todos '!N28</f>
        <v>Sin Costo </v>
      </c>
      <c r="O28" s="25" t="str">
        <f>'Base para todos '!O28</f>
        <v>Sin Costo </v>
      </c>
      <c r="P28" s="25" t="str">
        <f>'Base para todos '!P28</f>
        <v>permanente </v>
      </c>
      <c r="Q28" s="25" t="str">
        <f>'Base para todos '!Q28</f>
        <v>http://oferta.senasofiaplus.edu.co/sofia-oferta/detalle-oferta.html?fm=0&amp;fc=IWCxF7_W6h8</v>
      </c>
      <c r="R28" s="25">
        <f>'Base para todos '!R28</f>
        <v>0</v>
      </c>
      <c r="V28" s="63"/>
    </row>
    <row r="29" spans="1:22" ht="57">
      <c r="A29" s="3">
        <f>COUNTIF($D$2:D29,'Instituciones Busqueda '!$C$6)</f>
        <v>0</v>
      </c>
      <c r="B29" s="60" t="s">
        <v>213</v>
      </c>
      <c r="C29" s="25" t="str">
        <f>'Base para todos '!C29</f>
        <v>SENA</v>
      </c>
      <c r="D29" s="25" t="str">
        <f>'Base para todos '!D29</f>
        <v>Servicio Nacional de Aprendizaje - SENA</v>
      </c>
      <c r="E29" s="25" t="str">
        <f>'Base para todos '!E29</f>
        <v>Funcional </v>
      </c>
      <c r="F29" s="25" t="str">
        <f>'Base para todos '!F29</f>
        <v>Planeación </v>
      </c>
      <c r="G29" s="25" t="str">
        <f>'Base para todos '!G29</f>
        <v>Técnicas de Gestión Balanced Scorecard Nivel I</v>
      </c>
      <c r="H29" s="25" t="str">
        <f>'Base para todos '!H29</f>
        <v>Estructurar el plan estratégico de mercadeo de acuerdo con el comportamiento y direccionamiento organizacional.</v>
      </c>
      <c r="I29" s="25" t="str">
        <f>'Base para todos '!I29</f>
        <v>Español </v>
      </c>
      <c r="J29" s="25" t="str">
        <f>'Base para todos '!J29</f>
        <v>Virtual </v>
      </c>
      <c r="K29" s="25" t="str">
        <f>'Base para todos '!K29</f>
        <v>40 Horas </v>
      </c>
      <c r="L29" s="25" t="str">
        <f>'Base para todos '!L29</f>
        <v>Sin especificar </v>
      </c>
      <c r="M29" s="25" t="str">
        <f>'Base para todos '!M29</f>
        <v>Sin Costo </v>
      </c>
      <c r="N29" s="25" t="str">
        <f>'Base para todos '!N29</f>
        <v>Sin Costo </v>
      </c>
      <c r="O29" s="25" t="str">
        <f>'Base para todos '!O29</f>
        <v>Sin Costo </v>
      </c>
      <c r="P29" s="25" t="str">
        <f>'Base para todos '!P29</f>
        <v>permanente </v>
      </c>
      <c r="Q29" s="25" t="str">
        <f>'Base para todos '!Q29</f>
        <v>http://oferta.senasofiaplus.edu.co/sofia-oferta/detalle-oferta.html?fm=0&amp;fc=vmKGDFw10uQ</v>
      </c>
      <c r="R29" s="25">
        <f>'Base para todos '!R29</f>
        <v>0</v>
      </c>
      <c r="V29" s="63"/>
    </row>
    <row r="30" spans="1:18" ht="42.75">
      <c r="A30" s="3">
        <f>COUNTIF($D$2:D30,'Instituciones Busqueda '!$C$6)</f>
        <v>0</v>
      </c>
      <c r="B30" s="60" t="s">
        <v>213</v>
      </c>
      <c r="C30" s="25" t="str">
        <f>'Base para todos '!C30</f>
        <v>SENA</v>
      </c>
      <c r="D30" s="25" t="str">
        <f>'Base para todos '!D30</f>
        <v>Servicio Nacional de Aprendizaje - SENA</v>
      </c>
      <c r="E30" s="25" t="str">
        <f>'Base para todos '!E30</f>
        <v>Comportamental </v>
      </c>
      <c r="F30" s="25" t="str">
        <f>'Base para todos '!F30</f>
        <v>Talento Humano </v>
      </c>
      <c r="G30" s="25" t="str">
        <f>'Base para todos '!G30</f>
        <v>Técnicas de Comunicación en el Nivel Administrativo</v>
      </c>
      <c r="H30" s="25" t="str">
        <f>'Base para todos '!H30</f>
        <v>Estimular la capacidad de procesar información de acuerdo con las necesidades de la organización</v>
      </c>
      <c r="I30" s="25" t="str">
        <f>'Base para todos '!I30</f>
        <v>Español </v>
      </c>
      <c r="J30" s="25" t="str">
        <f>'Base para todos '!J30</f>
        <v>Virtual </v>
      </c>
      <c r="K30" s="25" t="str">
        <f>'Base para todos '!K30</f>
        <v>40 Horas </v>
      </c>
      <c r="L30" s="25" t="str">
        <f>'Base para todos '!L30</f>
        <v>Sin especificar </v>
      </c>
      <c r="M30" s="25" t="str">
        <f>'Base para todos '!M30</f>
        <v>Sin Costo </v>
      </c>
      <c r="N30" s="25" t="str">
        <f>'Base para todos '!N30</f>
        <v>Sin Costo </v>
      </c>
      <c r="O30" s="25" t="str">
        <f>'Base para todos '!O30</f>
        <v>Sin Costo </v>
      </c>
      <c r="P30" s="25" t="str">
        <f>'Base para todos '!P30</f>
        <v>permanente </v>
      </c>
      <c r="Q30" s="25" t="str">
        <f>'Base para todos '!Q30</f>
        <v>http://oferta.senasofiaplus.edu.co/sofia-oferta/detalle-oferta.html?fm=0&amp;fc=iNRVu6_F8GU</v>
      </c>
      <c r="R30" s="25">
        <f>'Base para todos '!R30</f>
        <v>0</v>
      </c>
    </row>
    <row r="31" spans="1:18" ht="99.75">
      <c r="A31" s="3">
        <f>COUNTIF($D$2:D31,'Instituciones Busqueda '!$C$6)</f>
        <v>0</v>
      </c>
      <c r="B31" s="60" t="s">
        <v>213</v>
      </c>
      <c r="C31" s="25" t="str">
        <f>'Base para todos '!C31</f>
        <v>Agencia Nal de Defensa Jurídica del Estado  </v>
      </c>
      <c r="D31" s="25" t="str">
        <f>'Base para todos '!D31</f>
        <v>Agencia Nacional de Defensa Jurídica del Estado</v>
      </c>
      <c r="E31" s="25" t="str">
        <f>'Base para todos '!E31</f>
        <v>Funcional </v>
      </c>
      <c r="F31" s="25" t="str">
        <f>'Base para todos '!F31</f>
        <v>Defensa Jurídica</v>
      </c>
      <c r="G31" s="25" t="str">
        <f>'Base para todos '!G31</f>
        <v>Habilidades de Negociación para la Defensa Jurídica del Estado</v>
      </c>
      <c r="H31" s="25" t="str">
        <f>'Base para todos '!H31</f>
        <v>Desarrollar una cultura de solución amistosa de conflictos que pueda aplicar en el ejercicio de la defensa jurídica del Estado.</v>
      </c>
      <c r="I31" s="25" t="str">
        <f>'Base para todos '!I31</f>
        <v>Español </v>
      </c>
      <c r="J31" s="25" t="str">
        <f>'Base para todos '!J31</f>
        <v>Virtual </v>
      </c>
      <c r="K31" s="25" t="str">
        <f>'Base para todos '!K31</f>
        <v>6 Horas </v>
      </c>
      <c r="L31" s="25" t="str">
        <f>'Base para todos '!L31</f>
        <v>Sin especificar </v>
      </c>
      <c r="M31" s="25" t="str">
        <f>'Base para todos '!M31</f>
        <v>Sin Costo </v>
      </c>
      <c r="N31" s="25" t="str">
        <f>'Base para todos '!N31</f>
        <v>Sin Costo </v>
      </c>
      <c r="O31" s="25" t="str">
        <f>'Base para todos '!O31</f>
        <v>Sin Costo </v>
      </c>
      <c r="P31" s="25" t="str">
        <f>'Base para todos '!P31</f>
        <v>permanente Deben ser usuarios registrados como defensores del estado .</v>
      </c>
      <c r="Q31" s="25" t="str">
        <f>'Base para todos '!Q31</f>
        <v>http://www.conocimientojuridico.gov.co/aula/</v>
      </c>
      <c r="R31" s="25">
        <f>'Base para todos '!R31</f>
        <v>0</v>
      </c>
    </row>
    <row r="32" spans="1:18" ht="85.5">
      <c r="A32" s="3">
        <f>COUNTIF($D$2:D32,'Instituciones Busqueda '!$C$6)</f>
        <v>0</v>
      </c>
      <c r="B32" s="60" t="s">
        <v>213</v>
      </c>
      <c r="C32" s="25" t="str">
        <f>'Base para todos '!C32</f>
        <v>SENA</v>
      </c>
      <c r="D32" s="25" t="str">
        <f>'Base para todos '!D32</f>
        <v>Servicio Nacional de Aprendizaje - SENA</v>
      </c>
      <c r="E32" s="25" t="str">
        <f>'Base para todos '!E32</f>
        <v>Funcional </v>
      </c>
      <c r="F32" s="25" t="str">
        <f>'Base para todos '!F32</f>
        <v>Gestión Documental</v>
      </c>
      <c r="G32" s="25" t="str">
        <f>'Base para todos '!G32</f>
        <v>Administración Documental en el Entorno Laboral</v>
      </c>
      <c r="H32" s="25" t="str">
        <f>'Base para todos '!H32</f>
        <v>organizar archivos de gestión de acuerdo a la normatividad vigente y a las políticas institucionales. Centrando el curso en las generalidades, los fundamentos y los criterios de archivo relacionados con la administración y gestión documental.</v>
      </c>
      <c r="I32" s="25" t="str">
        <f>'Base para todos '!I32</f>
        <v>Español </v>
      </c>
      <c r="J32" s="25" t="str">
        <f>'Base para todos '!J32</f>
        <v>Virtual </v>
      </c>
      <c r="K32" s="25" t="str">
        <f>'Base para todos '!K32</f>
        <v>40 horas </v>
      </c>
      <c r="L32" s="25" t="str">
        <f>'Base para todos '!L32</f>
        <v>Sin especificar </v>
      </c>
      <c r="M32" s="25" t="str">
        <f>'Base para todos '!M32</f>
        <v>Sin Costo </v>
      </c>
      <c r="N32" s="25" t="str">
        <f>'Base para todos '!N32</f>
        <v>Sin Costo </v>
      </c>
      <c r="O32" s="25" t="str">
        <f>'Base para todos '!O32</f>
        <v>Sin Costo </v>
      </c>
      <c r="P32" s="25" t="str">
        <f>'Base para todos '!P32</f>
        <v>permanente </v>
      </c>
      <c r="Q32" s="25" t="str">
        <f>'Base para todos '!Q32</f>
        <v>http://oferta.senasofiaplus.edu.co/sofia-oferta/detalle-oferta.html?fm=0&amp;fc=t6d_qoS1GhM</v>
      </c>
      <c r="R32" s="25">
        <f>'Base para todos '!R32</f>
        <v>0</v>
      </c>
    </row>
    <row r="33" spans="1:18" ht="114">
      <c r="A33" s="3">
        <f>COUNTIF($D$2:D33,'Instituciones Busqueda '!$C$6)</f>
        <v>0</v>
      </c>
      <c r="B33" s="60" t="s">
        <v>213</v>
      </c>
      <c r="C33" s="25" t="str">
        <f>'Base para todos '!C33</f>
        <v>SENA</v>
      </c>
      <c r="D33" s="25" t="str">
        <f>'Base para todos '!D33</f>
        <v>Servicio Nacional de Aprendizaje - SENA</v>
      </c>
      <c r="E33" s="25" t="str">
        <f>'Base para todos '!E33</f>
        <v>Comportamental </v>
      </c>
      <c r="F33" s="25" t="str">
        <f>'Base para todos '!F33</f>
        <v>Servicio al ciudadano</v>
      </c>
      <c r="G33" s="25" t="str">
        <f>'Base para todos '!G33</f>
        <v>Técnicas de Comunicación en el Nivel Operativo</v>
      </c>
      <c r="H33" s="25" t="str">
        <f>'Base para todos '!H33</f>
        <v>conocimientos sobre las técnicas de comunicación escrita, verbal y no verbal, las relaciones interpersonales y la asertividad e inteligencia emocional, con el fin de que el aprendiz estimule su capacidad para comunicarse con los usuarios y el entorno sectorial de acuerdo a los planes establecidos.</v>
      </c>
      <c r="I33" s="25" t="str">
        <f>'Base para todos '!I33</f>
        <v>Español </v>
      </c>
      <c r="J33" s="25" t="str">
        <f>'Base para todos '!J33</f>
        <v>Virtual </v>
      </c>
      <c r="K33" s="25" t="str">
        <f>'Base para todos '!K33</f>
        <v>40 horas </v>
      </c>
      <c r="L33" s="25" t="str">
        <f>'Base para todos '!L33</f>
        <v>Sin especificar </v>
      </c>
      <c r="M33" s="25" t="str">
        <f>'Base para todos '!M33</f>
        <v>Sin Costo </v>
      </c>
      <c r="N33" s="25" t="str">
        <f>'Base para todos '!N33</f>
        <v>Sin Costo </v>
      </c>
      <c r="O33" s="25" t="str">
        <f>'Base para todos '!O33</f>
        <v>Sin Costo </v>
      </c>
      <c r="P33" s="25" t="str">
        <f>'Base para todos '!P33</f>
        <v>permanente </v>
      </c>
      <c r="Q33" s="25" t="str">
        <f>'Base para todos '!Q33</f>
        <v>http://oferta.senasofiaplus.edu.co/sofia-oferta/detalle-oferta.html?fm=0&amp;fc=Ja11lY_V9rQ</v>
      </c>
      <c r="R33" s="25">
        <f>'Base para todos '!R33</f>
        <v>0</v>
      </c>
    </row>
    <row r="34" spans="1:18" ht="85.5">
      <c r="A34" s="3">
        <f>COUNTIF($D$2:D34,'Instituciones Busqueda '!$C$6)</f>
        <v>0</v>
      </c>
      <c r="B34" s="60" t="s">
        <v>213</v>
      </c>
      <c r="C34" s="25" t="str">
        <f>'Base para todos '!C34</f>
        <v>SENA</v>
      </c>
      <c r="D34" s="25" t="str">
        <f>'Base para todos '!D34</f>
        <v>Servicio Nacional de Aprendizaje - SENA</v>
      </c>
      <c r="E34" s="25" t="str">
        <f>'Base para todos '!E34</f>
        <v>Comportamental </v>
      </c>
      <c r="F34" s="25" t="str">
        <f>'Base para todos '!F34</f>
        <v>Servicio al ciudadano</v>
      </c>
      <c r="G34" s="25" t="str">
        <f>'Base para todos '!G34</f>
        <v>Servicio al Cliente: Un Reto Personal</v>
      </c>
      <c r="H34" s="25" t="str">
        <f>'Base para todos '!H34</f>
        <v>herramientas que se deben tener en cuenta en la atención en la era del servicio, la conexión exitosa, la interacción con el mismo y recalca la importancia de la calidad como garantía de la excelencia en el servicio.</v>
      </c>
      <c r="I34" s="25" t="str">
        <f>'Base para todos '!I34</f>
        <v>Español </v>
      </c>
      <c r="J34" s="25" t="str">
        <f>'Base para todos '!J34</f>
        <v>Virtual </v>
      </c>
      <c r="K34" s="25" t="str">
        <f>'Base para todos '!K34</f>
        <v>40 horas </v>
      </c>
      <c r="L34" s="25" t="str">
        <f>'Base para todos '!L34</f>
        <v>Sin especificar </v>
      </c>
      <c r="M34" s="25" t="str">
        <f>'Base para todos '!M34</f>
        <v>Sin Costo </v>
      </c>
      <c r="N34" s="25" t="str">
        <f>'Base para todos '!N34</f>
        <v>Sin Costo </v>
      </c>
      <c r="O34" s="25" t="str">
        <f>'Base para todos '!O34</f>
        <v>Sin Costo </v>
      </c>
      <c r="P34" s="25" t="str">
        <f>'Base para todos '!P34</f>
        <v>permanente </v>
      </c>
      <c r="Q34" s="25" t="str">
        <f>'Base para todos '!Q34</f>
        <v>http://oferta.senasofiaplus.edu.co/sofia-oferta/detalle-oferta.html?fm=0&amp;fc=hrj2VBuh9l0</v>
      </c>
      <c r="R34" s="25">
        <f>'Base para todos '!R34</f>
        <v>0</v>
      </c>
    </row>
    <row r="35" spans="1:18" ht="128.25">
      <c r="A35" s="3">
        <f>COUNTIF($D$2:D35,'Instituciones Busqueda '!$C$6)</f>
        <v>0</v>
      </c>
      <c r="B35" s="60" t="s">
        <v>213</v>
      </c>
      <c r="C35" s="25" t="str">
        <f>'Base para todos '!C35</f>
        <v>SENA</v>
      </c>
      <c r="D35" s="25" t="str">
        <f>'Base para todos '!D35</f>
        <v>Servicio Nacional de Aprendizaje - SENA</v>
      </c>
      <c r="E35" s="25" t="str">
        <f>'Base para todos '!E35</f>
        <v>Comportamental </v>
      </c>
      <c r="F35" s="25" t="str">
        <f>'Base para todos '!F35</f>
        <v>Servicio al ciudadano</v>
      </c>
      <c r="G35" s="25" t="str">
        <f>'Base para todos '!G35</f>
        <v>Servicio al Cliente Mediante la Comunicación Telefónica</v>
      </c>
      <c r="H35" s="25" t="str">
        <f>'Base para todos '!H35</f>
        <v>Brinda herramientas conceptuales y teóricas sobre la comunicación efectiva, las técnicas de atención al cliente, el manejo de quejas y reclamos y las situaciones de servicio. Todo ello enfocado al fortalecimiento de habilidades relacionadas con el servicio a los clientes de acuerdo con las políticas de la organización.</v>
      </c>
      <c r="I35" s="25" t="str">
        <f>'Base para todos '!I35</f>
        <v>Español </v>
      </c>
      <c r="J35" s="25" t="str">
        <f>'Base para todos '!J35</f>
        <v>Virtual </v>
      </c>
      <c r="K35" s="25" t="str">
        <f>'Base para todos '!K35</f>
        <v>40 horas </v>
      </c>
      <c r="L35" s="25" t="str">
        <f>'Base para todos '!L35</f>
        <v>Sin especificar </v>
      </c>
      <c r="M35" s="25" t="str">
        <f>'Base para todos '!M35</f>
        <v>Sin Costo </v>
      </c>
      <c r="N35" s="25" t="str">
        <f>'Base para todos '!N35</f>
        <v>Sin Costo </v>
      </c>
      <c r="O35" s="25" t="str">
        <f>'Base para todos '!O35</f>
        <v>Sin Costo </v>
      </c>
      <c r="P35" s="25" t="str">
        <f>'Base para todos '!P35</f>
        <v>permanente </v>
      </c>
      <c r="Q35" s="25" t="str">
        <f>'Base para todos '!Q35</f>
        <v>http://oferta.senasofiaplus.edu.co/sofia-oferta/detalle-oferta.html?fm=0&amp;fc=EtGXnGe-a1k</v>
      </c>
      <c r="R35" s="25">
        <f>'Base para todos '!R35</f>
        <v>0</v>
      </c>
    </row>
    <row r="36" spans="1:18" ht="67.5">
      <c r="A36" s="3">
        <f>COUNTIF($D$2:D36,'Instituciones Busqueda '!$C$6)</f>
        <v>0</v>
      </c>
      <c r="B36" s="60" t="s">
        <v>211</v>
      </c>
      <c r="C36" s="25" t="str">
        <f>'Base para todos '!C36</f>
        <v>DNP</v>
      </c>
      <c r="D36" s="25" t="str">
        <f>'Base para todos '!D36</f>
        <v>Departamento Nacional de Planeación</v>
      </c>
      <c r="E36" s="25" t="str">
        <f>'Base para todos '!E36</f>
        <v>Comportamental </v>
      </c>
      <c r="F36" s="25" t="str">
        <f>'Base para todos '!F36</f>
        <v>Talento Humano </v>
      </c>
      <c r="G36" s="25" t="str">
        <f>'Base para todos '!G36</f>
        <v>Curso Virtual de Lenguaje Claro para los Servidores Públicos en Colombia</v>
      </c>
      <c r="H36" s="25" t="str">
        <f>'Base para todos '!H36</f>
        <v>Mejoramiento de las habilidades comunicativas de los servidores públicos, a partir de los siguientes componentes: comunicación escrita, verbal y corporal.</v>
      </c>
      <c r="I36" s="25" t="str">
        <f>'Base para todos '!I36</f>
        <v>Español </v>
      </c>
      <c r="J36" s="25" t="str">
        <f>'Base para todos '!J36</f>
        <v>Virtual </v>
      </c>
      <c r="K36" s="25" t="str">
        <f>'Base para todos '!K36</f>
        <v>no especifica </v>
      </c>
      <c r="L36" s="25" t="str">
        <f>'Base para todos '!L36</f>
        <v>Sin especificar </v>
      </c>
      <c r="M36" s="25" t="str">
        <f>'Base para todos '!M36</f>
        <v>Sin Costo </v>
      </c>
      <c r="N36" s="25" t="str">
        <f>'Base para todos '!N36</f>
        <v>Sin Costo </v>
      </c>
      <c r="O36" s="25" t="str">
        <f>'Base para todos '!O36</f>
        <v>Sin Costo </v>
      </c>
      <c r="P36" s="25" t="str">
        <f>'Base para todos '!P36</f>
        <v>permanente </v>
      </c>
      <c r="Q36" s="25" t="str">
        <f>'Base para todos '!Q36</f>
        <v>https://lenguajeclaro.dnp.gov.co/login/</v>
      </c>
      <c r="R36" s="25">
        <f>'Base para todos '!R36</f>
        <v>0</v>
      </c>
    </row>
    <row r="37" spans="1:18" ht="114">
      <c r="A37" s="3">
        <f>COUNTIF($D$2:D37,'Instituciones Busqueda '!$C$6)</f>
        <v>0</v>
      </c>
      <c r="B37" s="60" t="s">
        <v>213</v>
      </c>
      <c r="C37" s="25" t="str">
        <f>'Base para todos '!C37</f>
        <v>SENA</v>
      </c>
      <c r="D37" s="25" t="str">
        <f>'Base para todos '!D37</f>
        <v>Servicio Nacional de Aprendizaje - SENA</v>
      </c>
      <c r="E37" s="25" t="str">
        <f>'Base para todos '!E37</f>
        <v>Funcional </v>
      </c>
      <c r="F37" s="25" t="str">
        <f>'Base para todos '!F37</f>
        <v>Talento Humano </v>
      </c>
      <c r="G37" s="25" t="str">
        <f>'Base para todos '!G37</f>
        <v>Fundamentación de la Información Profesional Integral con Base en Competencias</v>
      </c>
      <c r="H37" s="25" t="str">
        <f>'Base para todos '!H37</f>
        <v>metodologías involucradas en la formación profesional integral, la formulación de proyectos, el diseño, planeación, ejecución y evaluación de los planes ofrecidos en la materia y otras herramientas necesarias para dirigir los procesos formativos presenciales con base en los planes de formación concertados</v>
      </c>
      <c r="I37" s="25" t="str">
        <f>'Base para todos '!I37</f>
        <v>Español </v>
      </c>
      <c r="J37" s="25" t="str">
        <f>'Base para todos '!J37</f>
        <v>Virtual </v>
      </c>
      <c r="K37" s="25" t="str">
        <f>'Base para todos '!K37</f>
        <v>40 horas </v>
      </c>
      <c r="L37" s="25" t="str">
        <f>'Base para todos '!L37</f>
        <v>Sin especificar </v>
      </c>
      <c r="M37" s="25" t="str">
        <f>'Base para todos '!M37</f>
        <v>Sin Costo </v>
      </c>
      <c r="N37" s="25" t="str">
        <f>'Base para todos '!N37</f>
        <v>Sin Costo </v>
      </c>
      <c r="O37" s="25" t="str">
        <f>'Base para todos '!O37</f>
        <v>Sin Costo </v>
      </c>
      <c r="P37" s="25" t="str">
        <f>'Base para todos '!P37</f>
        <v>permanente </v>
      </c>
      <c r="Q37" s="25" t="str">
        <f>'Base para todos '!Q37</f>
        <v>http://oferta.senasofiaplus.edu.co/sofia-oferta/detalle-oferta.html?fm=0&amp;fc=1JogAaME_lE</v>
      </c>
      <c r="R37" s="25">
        <f>'Base para todos '!R37</f>
        <v>0</v>
      </c>
    </row>
    <row r="38" spans="1:18" ht="71.25">
      <c r="A38" s="3">
        <f>COUNTIF($D$2:D38,'Instituciones Busqueda '!$C$6)</f>
        <v>0</v>
      </c>
      <c r="B38" s="60" t="s">
        <v>219</v>
      </c>
      <c r="C38" s="25" t="str">
        <f>'Base para todos '!C38</f>
        <v>SENA</v>
      </c>
      <c r="D38" s="25" t="str">
        <f>'Base para todos '!D38</f>
        <v>Servicio Nacional de Aprendizaje - SENA</v>
      </c>
      <c r="E38" s="25" t="str">
        <f>'Base para todos '!E38</f>
        <v>Funcional </v>
      </c>
      <c r="F38" s="25" t="str">
        <f>'Base para todos '!F38</f>
        <v>Talento Humano </v>
      </c>
      <c r="G38" s="25" t="str">
        <f>'Base para todos '!G38</f>
        <v>Pedagogía Humana</v>
      </c>
      <c r="H38" s="25" t="str">
        <f>'Base para todos '!H38</f>
        <v>conocimientos sobre aspectos pedagógicos y procesos formativos, la elaboración y ejecución de un plan de formación, y los instrumentos de evaluación y seguimiento de la formación.</v>
      </c>
      <c r="I38" s="25" t="str">
        <f>'Base para todos '!I38</f>
        <v>Español </v>
      </c>
      <c r="J38" s="25" t="str">
        <f>'Base para todos '!J38</f>
        <v>Virtual </v>
      </c>
      <c r="K38" s="25" t="str">
        <f>'Base para todos '!K38</f>
        <v>40 horas </v>
      </c>
      <c r="L38" s="25" t="str">
        <f>'Base para todos '!L38</f>
        <v>Sin especificar </v>
      </c>
      <c r="M38" s="25" t="str">
        <f>'Base para todos '!M38</f>
        <v>Sin Costo </v>
      </c>
      <c r="N38" s="25" t="str">
        <f>'Base para todos '!N38</f>
        <v>Sin Costo </v>
      </c>
      <c r="O38" s="25" t="str">
        <f>'Base para todos '!O38</f>
        <v>Sin Costo </v>
      </c>
      <c r="P38" s="25" t="str">
        <f>'Base para todos '!P38</f>
        <v>permanente </v>
      </c>
      <c r="Q38" s="25" t="str">
        <f>'Base para todos '!Q38</f>
        <v>http://oferta.senasofiaplus.edu.co/sofia-oferta/detalle-oferta.html?fm=0&amp;fc=Yb8V28IKNdY</v>
      </c>
      <c r="R38" s="25">
        <f>'Base para todos '!R38</f>
        <v>0</v>
      </c>
    </row>
    <row r="39" spans="1:18" ht="67.5">
      <c r="A39" s="3">
        <f>COUNTIF($D$2:D39,'Instituciones Busqueda '!$C$6)</f>
        <v>0</v>
      </c>
      <c r="B39" s="61" t="s">
        <v>607</v>
      </c>
      <c r="C39" s="25" t="str">
        <f>'Base para todos '!C39</f>
        <v>SENA</v>
      </c>
      <c r="D39" s="25" t="str">
        <f>'Base para todos '!D39</f>
        <v>Servicio Nacional de Aprendizaje - SENA</v>
      </c>
      <c r="E39" s="25" t="str">
        <f>'Base para todos '!E39</f>
        <v>Funcional </v>
      </c>
      <c r="F39" s="25" t="str">
        <f>'Base para todos '!F39</f>
        <v>Talento Humano </v>
      </c>
      <c r="G39" s="25" t="str">
        <f>'Base para todos '!G39</f>
        <v>Manejo de Herramientas Microsoft Office: Word</v>
      </c>
      <c r="H39" s="25" t="str">
        <f>'Base para todos '!H39</f>
        <v>fortalecer la capacidad del aprendiz para aplicar tecnologías de la información teniendo en cuenta las necesidades de la unidad administrativa</v>
      </c>
      <c r="I39" s="25" t="str">
        <f>'Base para todos '!I39</f>
        <v>Español </v>
      </c>
      <c r="J39" s="25" t="str">
        <f>'Base para todos '!J39</f>
        <v>Virtual </v>
      </c>
      <c r="K39" s="25" t="str">
        <f>'Base para todos '!K39</f>
        <v>40 horas </v>
      </c>
      <c r="L39" s="25" t="str">
        <f>'Base para todos '!L39</f>
        <v>Sin especificar </v>
      </c>
      <c r="M39" s="25" t="str">
        <f>'Base para todos '!M39</f>
        <v>Sin Costo </v>
      </c>
      <c r="N39" s="25" t="str">
        <f>'Base para todos '!N39</f>
        <v>Sin Costo </v>
      </c>
      <c r="O39" s="25" t="str">
        <f>'Base para todos '!O39</f>
        <v>Sin Costo </v>
      </c>
      <c r="P39" s="25" t="str">
        <f>'Base para todos '!P39</f>
        <v>permanente </v>
      </c>
      <c r="Q39" s="25" t="str">
        <f>'Base para todos '!Q39</f>
        <v>http://oferta.senasofiaplus.edu.co/sofia-oferta/detalle-oferta.html?fm=0&amp;fc=Iv0FBaMZduM</v>
      </c>
      <c r="R39" s="25">
        <f>'Base para todos '!R39</f>
        <v>0</v>
      </c>
    </row>
    <row r="40" spans="1:18" ht="57">
      <c r="A40" s="3">
        <f>COUNTIF($D$2:D40,'Instituciones Busqueda '!$C$6)</f>
        <v>0</v>
      </c>
      <c r="B40" s="61" t="s">
        <v>609</v>
      </c>
      <c r="C40" s="25" t="str">
        <f>'Base para todos '!C40</f>
        <v>SENA</v>
      </c>
      <c r="D40" s="25" t="str">
        <f>'Base para todos '!D40</f>
        <v>Servicio Nacional de Aprendizaje - SENA</v>
      </c>
      <c r="E40" s="25" t="str">
        <f>'Base para todos '!E40</f>
        <v>Funcional </v>
      </c>
      <c r="F40" s="25" t="str">
        <f>'Base para todos '!F40</f>
        <v>Talento Humano </v>
      </c>
      <c r="G40" s="25" t="str">
        <f>'Base para todos '!G40</f>
        <v>Manejo de Herramientas Microsoft Office 2010: PowerPoint</v>
      </c>
      <c r="H40" s="25" t="str">
        <f>'Base para todos '!H40</f>
        <v>fortalecer la capacidad del aprendiz para aplicar tecnologías de la información teniendo en cuenta las necesidades de la unidad administrativa</v>
      </c>
      <c r="I40" s="25" t="str">
        <f>'Base para todos '!I40</f>
        <v>Español </v>
      </c>
      <c r="J40" s="25" t="str">
        <f>'Base para todos '!J40</f>
        <v>Virtual </v>
      </c>
      <c r="K40" s="25" t="str">
        <f>'Base para todos '!K40</f>
        <v>40 horas </v>
      </c>
      <c r="L40" s="25" t="str">
        <f>'Base para todos '!L40</f>
        <v>Sin especificar </v>
      </c>
      <c r="M40" s="25" t="str">
        <f>'Base para todos '!M40</f>
        <v>Sin Costo </v>
      </c>
      <c r="N40" s="25" t="str">
        <f>'Base para todos '!N40</f>
        <v>Sin Costo </v>
      </c>
      <c r="O40" s="25" t="str">
        <f>'Base para todos '!O40</f>
        <v>Sin Costo </v>
      </c>
      <c r="P40" s="25" t="str">
        <f>'Base para todos '!P40</f>
        <v>permanente </v>
      </c>
      <c r="Q40" s="25" t="str">
        <f>'Base para todos '!Q40</f>
        <v>http://oferta.senasofiaplus.edu.co/sofia-oferta/detalle-oferta.html?fm=0&amp;fc=_UE2VVD2FRQ</v>
      </c>
      <c r="R40" s="25">
        <f>'Base para todos '!R40</f>
        <v>0</v>
      </c>
    </row>
    <row r="41" spans="1:18" ht="99.75">
      <c r="A41" s="3">
        <f>COUNTIF($D$2:D41,'Instituciones Busqueda '!$C$6)</f>
        <v>0</v>
      </c>
      <c r="B41" s="61" t="s">
        <v>609</v>
      </c>
      <c r="C41" s="25" t="str">
        <f>'Base para todos '!C41</f>
        <v>SENA</v>
      </c>
      <c r="D41" s="25" t="str">
        <f>'Base para todos '!D41</f>
        <v>Servicio Nacional de Aprendizaje - SENA</v>
      </c>
      <c r="E41" s="25" t="str">
        <f>'Base para todos '!E41</f>
        <v>Funcional </v>
      </c>
      <c r="F41" s="25" t="str">
        <f>'Base para todos '!F41</f>
        <v>Talento Humano </v>
      </c>
      <c r="G41" s="25" t="str">
        <f>'Base para todos '!G41</f>
        <v>English Dot Works Level 1,2,3,4,5,6,7,8 y 9.</v>
      </c>
      <c r="H41" s="25" t="str">
        <f>'Base para todos '!H41</f>
        <v>interactuar con otros en idioma extranjero según estipulaciones del marco común europeo de referencia para idiomas. Cada nivel aumenta el grado de dificultad respecto a las temáticas abordadas y con ello, fortalece las capacidades orales y escritas del aprendiz en el idioma inglés.</v>
      </c>
      <c r="I41" s="25" t="str">
        <f>'Base para todos '!I41</f>
        <v>Español </v>
      </c>
      <c r="J41" s="25" t="str">
        <f>'Base para todos '!J41</f>
        <v>Virtual </v>
      </c>
      <c r="K41" s="25" t="str">
        <f>'Base para todos '!K41</f>
        <v>60 horas por nivel</v>
      </c>
      <c r="L41" s="25" t="str">
        <f>'Base para todos '!L41</f>
        <v>Sin especificar </v>
      </c>
      <c r="M41" s="25" t="str">
        <f>'Base para todos '!M41</f>
        <v>Sin Costo </v>
      </c>
      <c r="N41" s="25" t="str">
        <f>'Base para todos '!N41</f>
        <v>Sin Costo </v>
      </c>
      <c r="O41" s="25" t="str">
        <f>'Base para todos '!O41</f>
        <v>Sin Costo </v>
      </c>
      <c r="P41" s="25" t="str">
        <f>'Base para todos '!P41</f>
        <v>permanente </v>
      </c>
      <c r="Q41" s="25" t="str">
        <f>'Base para todos '!Q41</f>
        <v>http://oferta.senasofiaplus.edu.co/sofia-oferta/detalle-oferta.html?fm=0&amp;fc=4T_OnsKWLh4</v>
      </c>
      <c r="R41" s="25">
        <f>'Base para todos '!R41</f>
        <v>0</v>
      </c>
    </row>
    <row r="42" spans="1:18" ht="57">
      <c r="A42" s="3">
        <f>COUNTIF($D$2:D42,'Instituciones Busqueda '!$C$6)</f>
        <v>0</v>
      </c>
      <c r="B42" s="61" t="s">
        <v>609</v>
      </c>
      <c r="C42" s="25" t="str">
        <f>'Base para todos '!C42</f>
        <v>SENA</v>
      </c>
      <c r="D42" s="25" t="str">
        <f>'Base para todos '!D42</f>
        <v>Servicio Nacional de Aprendizaje - SENA</v>
      </c>
      <c r="E42" s="25" t="str">
        <f>'Base para todos '!E42</f>
        <v>Funcional </v>
      </c>
      <c r="F42" s="25" t="str">
        <f>'Base para todos '!F42</f>
        <v>Talento Humano </v>
      </c>
      <c r="G42" s="25" t="str">
        <f>'Base para todos '!G42</f>
        <v>Manejo de Herramientas Microsoft Office 2016: Excel</v>
      </c>
      <c r="H42" s="25" t="str">
        <f>'Base para todos '!H42</f>
        <v>fortalecer la capacidad del aprendiz para aplicar tecnologías de la información teniendo en cuenta las necesidades de la unidad administrativa</v>
      </c>
      <c r="I42" s="25" t="str">
        <f>'Base para todos '!I42</f>
        <v>Español </v>
      </c>
      <c r="J42" s="25" t="str">
        <f>'Base para todos '!J42</f>
        <v>Virtual </v>
      </c>
      <c r="K42" s="25" t="str">
        <f>'Base para todos '!K42</f>
        <v>40 horas </v>
      </c>
      <c r="L42" s="25" t="str">
        <f>'Base para todos '!L42</f>
        <v>Sin especificar </v>
      </c>
      <c r="M42" s="25" t="str">
        <f>'Base para todos '!M42</f>
        <v>Sin Costo </v>
      </c>
      <c r="N42" s="25" t="str">
        <f>'Base para todos '!N42</f>
        <v>Sin Costo </v>
      </c>
      <c r="O42" s="25" t="str">
        <f>'Base para todos '!O42</f>
        <v>Sin Costo </v>
      </c>
      <c r="P42" s="25" t="str">
        <f>'Base para todos '!P42</f>
        <v>permanente </v>
      </c>
      <c r="Q42" s="25" t="str">
        <f>'Base para todos '!Q42</f>
        <v>http://oferta.senasofiaplus.edu.co/sofia-oferta/detalle-oferta.html?fm=0&amp;fc=7rSy0fvxg2k</v>
      </c>
      <c r="R42" s="25">
        <f>'Base para todos '!R42</f>
        <v>0</v>
      </c>
    </row>
    <row r="43" spans="1:18" ht="99.75">
      <c r="A43" s="3">
        <f>COUNTIF($D$2:D43,'Instituciones Busqueda '!$C$6)</f>
        <v>0</v>
      </c>
      <c r="B43" s="61" t="s">
        <v>609</v>
      </c>
      <c r="C43" s="25" t="str">
        <f>'Base para todos '!C43</f>
        <v>SENA</v>
      </c>
      <c r="D43" s="25" t="str">
        <f>'Base para todos '!D43</f>
        <v>Servicio Nacional de Aprendizaje - SENA</v>
      </c>
      <c r="E43" s="25" t="str">
        <f>'Base para todos '!E43</f>
        <v>Funcional </v>
      </c>
      <c r="F43" s="25" t="str">
        <f>'Base para todos '!F43</f>
        <v>Talento Humano </v>
      </c>
      <c r="G43" s="25" t="str">
        <f>'Base para todos '!G43</f>
        <v>English Dot Works Beginner- Inglés</v>
      </c>
      <c r="H43" s="25" t="str">
        <f>'Base para todos '!H43</f>
        <v>Ofrece herramientas teóricas y conceptuales sobre áreas básicas del idioma inglés, para promover que el aprendiz interactúa con otros en idioma extranjero según estipulaciones del marco común europeo de referencia para idiomas.</v>
      </c>
      <c r="I43" s="25" t="str">
        <f>'Base para todos '!I43</f>
        <v>Español </v>
      </c>
      <c r="J43" s="25" t="str">
        <f>'Base para todos '!J43</f>
        <v>Virtual </v>
      </c>
      <c r="K43" s="25" t="str">
        <f>'Base para todos '!K43</f>
        <v>60 horas por nivel</v>
      </c>
      <c r="L43" s="25" t="str">
        <f>'Base para todos '!L43</f>
        <v>Sin especificar </v>
      </c>
      <c r="M43" s="25" t="str">
        <f>'Base para todos '!M43</f>
        <v>Sin Costo </v>
      </c>
      <c r="N43" s="25" t="str">
        <f>'Base para todos '!N43</f>
        <v>Sin Costo </v>
      </c>
      <c r="O43" s="25" t="str">
        <f>'Base para todos '!O43</f>
        <v>Sin Costo </v>
      </c>
      <c r="P43" s="25" t="str">
        <f>'Base para todos '!P43</f>
        <v>permanente </v>
      </c>
      <c r="Q43" s="25" t="str">
        <f>'Base para todos '!Q43</f>
        <v>http://oferta.senasofiaplus.edu.co/sofia-oferta/detalle-oferta.html?fm=0&amp;fc=TzmPLbitPtshttp://oferta.senasofiaplus.edu.co/sofia-oferta/detalle-oferta.html?fm=0&amp;fc=0Xpmvu2vQ08</v>
      </c>
      <c r="R43" s="25">
        <f>'Base para todos '!R43</f>
        <v>0</v>
      </c>
    </row>
    <row r="44" spans="1:18" ht="99.75">
      <c r="A44" s="3">
        <f>COUNTIF($D$2:D44,'Instituciones Busqueda '!$C$6)</f>
        <v>0</v>
      </c>
      <c r="B44" s="61" t="s">
        <v>605</v>
      </c>
      <c r="C44" s="25" t="str">
        <f>'Base para todos '!C44</f>
        <v>SENA</v>
      </c>
      <c r="D44" s="25" t="str">
        <f>'Base para todos '!D44</f>
        <v>Servicio Nacional de Aprendizaje - SENA</v>
      </c>
      <c r="E44" s="25" t="str">
        <f>'Base para todos '!E44</f>
        <v>Comportamental </v>
      </c>
      <c r="F44" s="25" t="str">
        <f>'Base para todos '!F44</f>
        <v>Talento Humano </v>
      </c>
      <c r="G44" s="25" t="str">
        <f>'Base para todos '!G44</f>
        <v>Mentalidad de Líder (Liderazgo)</v>
      </c>
      <c r="H44" s="25" t="str">
        <f>'Base para todos '!H44</f>
        <v>tomar decisiones a través de conocimientos relacionados con las definiciones y cualidades del liderazgo, el rol del líder en el desarrollo de procesos, las habilidades que estos deben tener ante los resultados y demás herramientas involucradas.</v>
      </c>
      <c r="I44" s="25" t="str">
        <f>'Base para todos '!I44</f>
        <v>Español </v>
      </c>
      <c r="J44" s="25" t="str">
        <f>'Base para todos '!J44</f>
        <v>Virtual </v>
      </c>
      <c r="K44" s="25" t="str">
        <f>'Base para todos '!K44</f>
        <v>40 horas </v>
      </c>
      <c r="L44" s="25" t="str">
        <f>'Base para todos '!L44</f>
        <v>Sin especificar </v>
      </c>
      <c r="M44" s="25" t="str">
        <f>'Base para todos '!M44</f>
        <v>Sin Costo </v>
      </c>
      <c r="N44" s="25" t="str">
        <f>'Base para todos '!N44</f>
        <v>Sin Costo </v>
      </c>
      <c r="O44" s="25" t="str">
        <f>'Base para todos '!O44</f>
        <v>Sin Costo </v>
      </c>
      <c r="P44" s="25" t="str">
        <f>'Base para todos '!P44</f>
        <v>permanente </v>
      </c>
      <c r="Q44" s="25" t="str">
        <f>'Base para todos '!Q44</f>
        <v>http://oferta.senasofiaplus.edu.co/sofia-oferta/detalle-oferta.html?fm=0&amp;fc=GpVTvv4h_gA</v>
      </c>
      <c r="R44" s="25">
        <f>'Base para todos '!R44</f>
        <v>0</v>
      </c>
    </row>
    <row r="45" spans="1:18" ht="99.75">
      <c r="A45" s="3">
        <f>COUNTIF($D$2:D45,'Instituciones Busqueda '!$C$6)</f>
        <v>0</v>
      </c>
      <c r="B45" s="61" t="s">
        <v>609</v>
      </c>
      <c r="C45" s="25" t="str">
        <f>'Base para todos '!C45</f>
        <v>SENA</v>
      </c>
      <c r="D45" s="25" t="str">
        <f>'Base para todos '!D45</f>
        <v>Servicio Nacional de Aprendizaje - SENA</v>
      </c>
      <c r="E45" s="25" t="str">
        <f>'Base para todos '!E45</f>
        <v>Comportamental </v>
      </c>
      <c r="F45" s="25" t="str">
        <f>'Base para todos '!F45</f>
        <v>Talento Humano </v>
      </c>
      <c r="G45" s="25" t="str">
        <f>'Base para todos '!G45</f>
        <v>Formación de Líderes con Talento, Integrales y Competitivos</v>
      </c>
      <c r="H45" s="25" t="str">
        <f>'Base para todos '!H45</f>
        <v>orientación para los líderes con talento, el autodesarrollo y liderazgo personal, la importancia de la creatividad, la iniciativa y los valores en la formación de talentos y el acondicionamiento integral para el ser; en relación a la dirección del talento humano según políticas organizacionales.</v>
      </c>
      <c r="I45" s="25" t="str">
        <f>'Base para todos '!I45</f>
        <v>Español </v>
      </c>
      <c r="J45" s="25" t="str">
        <f>'Base para todos '!J45</f>
        <v>Virtual </v>
      </c>
      <c r="K45" s="25" t="str">
        <f>'Base para todos '!K45</f>
        <v>40 horas </v>
      </c>
      <c r="L45" s="25" t="str">
        <f>'Base para todos '!L45</f>
        <v>Sin especificar </v>
      </c>
      <c r="M45" s="25" t="str">
        <f>'Base para todos '!M45</f>
        <v>Sin Costo </v>
      </c>
      <c r="N45" s="25" t="str">
        <f>'Base para todos '!N45</f>
        <v>Sin Costo </v>
      </c>
      <c r="O45" s="25" t="str">
        <f>'Base para todos '!O45</f>
        <v>Sin Costo </v>
      </c>
      <c r="P45" s="25" t="str">
        <f>'Base para todos '!P45</f>
        <v>permanente </v>
      </c>
      <c r="Q45" s="25" t="str">
        <f>'Base para todos '!Q45</f>
        <v>http://oferta.senasofiaplus.edu.co/sofia-oferta/detalle-oferta.html?fm=0&amp;fc=lHDR_kcseaA</v>
      </c>
      <c r="R45" s="25">
        <f>'Base para todos '!R45</f>
        <v>0</v>
      </c>
    </row>
    <row r="46" spans="1:18" ht="142.5">
      <c r="A46" s="3">
        <f>COUNTIF($D$2:D46,'Instituciones Busqueda '!$C$6)</f>
        <v>0</v>
      </c>
      <c r="B46" s="61" t="s">
        <v>609</v>
      </c>
      <c r="C46" s="25" t="str">
        <f>'Base para todos '!C46</f>
        <v>SENA</v>
      </c>
      <c r="D46" s="25" t="str">
        <f>'Base para todos '!D46</f>
        <v>Servicio Nacional de Aprendizaje - SENA</v>
      </c>
      <c r="E46" s="25" t="str">
        <f>'Base para todos '!E46</f>
        <v>Comportamental </v>
      </c>
      <c r="F46" s="25" t="str">
        <f>'Base para todos '!F46</f>
        <v>Talento Humano </v>
      </c>
      <c r="G46" s="25" t="str">
        <f>'Base para todos '!G46</f>
        <v>Desarrollo de la Inteligencia Emocional en lo Personal y Laboral</v>
      </c>
      <c r="H46" s="25" t="str">
        <f>'Base para todos '!H46</f>
        <v>apoyo emocional y espiritual a la persona asistida, respetando su contexto, creencias y valores. A través del tratamiento de temas asociados a la inteligencia emocional, el comportamiento humano, las presiones y toma de decisiones, el cerebro emocional y racional, autoestima, teoría de las inteligencias múltiples y manejo de las emociones y autorrealización.</v>
      </c>
      <c r="I46" s="25" t="str">
        <f>'Base para todos '!I46</f>
        <v>Español </v>
      </c>
      <c r="J46" s="25" t="str">
        <f>'Base para todos '!J46</f>
        <v>Virtual </v>
      </c>
      <c r="K46" s="25" t="str">
        <f>'Base para todos '!K46</f>
        <v>40 horas </v>
      </c>
      <c r="L46" s="25" t="str">
        <f>'Base para todos '!L46</f>
        <v>Sin especificar </v>
      </c>
      <c r="M46" s="25" t="str">
        <f>'Base para todos '!M46</f>
        <v>Sin Costo </v>
      </c>
      <c r="N46" s="25" t="str">
        <f>'Base para todos '!N46</f>
        <v>Sin Costo </v>
      </c>
      <c r="O46" s="25" t="str">
        <f>'Base para todos '!O46</f>
        <v>Sin Costo </v>
      </c>
      <c r="P46" s="25" t="str">
        <f>'Base para todos '!P46</f>
        <v>permanente </v>
      </c>
      <c r="Q46" s="25" t="str">
        <f>'Base para todos '!Q46</f>
        <v>http://oferta.senasofiaplus.edu.co/sofia-oferta/detalle-oferta.html?fm=0&amp;fc=DOjtUdJF3Ok</v>
      </c>
      <c r="R46" s="25">
        <f>'Base para todos '!R46</f>
        <v>0</v>
      </c>
    </row>
    <row r="47" spans="1:18" ht="171">
      <c r="A47" s="3">
        <f>COUNTIF($D$2:D47,'Instituciones Busqueda '!$C$6)</f>
        <v>0</v>
      </c>
      <c r="B47" s="61" t="s">
        <v>609</v>
      </c>
      <c r="C47" s="25" t="str">
        <f>'Base para todos '!C47</f>
        <v>SENA</v>
      </c>
      <c r="D47" s="25" t="str">
        <f>'Base para todos '!D47</f>
        <v>Servicio Nacional de Aprendizaje - SENA</v>
      </c>
      <c r="E47" s="25" t="str">
        <f>'Base para todos '!E47</f>
        <v>Comportamental </v>
      </c>
      <c r="F47" s="25" t="str">
        <f>'Base para todos '!F47</f>
        <v>Talento Humano </v>
      </c>
      <c r="G47" s="25" t="str">
        <f>'Base para todos '!G47</f>
        <v>Creatividad para la Solución de Conflictos Laborales</v>
      </c>
      <c r="H47" s="25" t="str">
        <f>'Base para todos '!H47</f>
        <v>estimular la capacidad del aprendiz para proponer alternativas de solución que contribuyan al logro de los objetivos de acuerdo con el nivel de importancia y responsabilidad de las funciones asignadas por la organización. Formando al aprendiz en temas relacionados con la creatividad y el pensamiento, la comunicación y asertividad, la identificación y definición de los problemas en el trabajo y el análisis para la formulación de soluciones.</v>
      </c>
      <c r="I47" s="25" t="str">
        <f>'Base para todos '!I47</f>
        <v>Español </v>
      </c>
      <c r="J47" s="25" t="str">
        <f>'Base para todos '!J47</f>
        <v>Virtual </v>
      </c>
      <c r="K47" s="25" t="str">
        <f>'Base para todos '!K47</f>
        <v>40 horas </v>
      </c>
      <c r="L47" s="25" t="str">
        <f>'Base para todos '!L47</f>
        <v>Sin especificar </v>
      </c>
      <c r="M47" s="25" t="str">
        <f>'Base para todos '!M47</f>
        <v>Sin Costo </v>
      </c>
      <c r="N47" s="25" t="str">
        <f>'Base para todos '!N47</f>
        <v>Sin Costo </v>
      </c>
      <c r="O47" s="25" t="str">
        <f>'Base para todos '!O47</f>
        <v>Sin Costo </v>
      </c>
      <c r="P47" s="25" t="str">
        <f>'Base para todos '!P47</f>
        <v>permanente </v>
      </c>
      <c r="Q47" s="25" t="str">
        <f>'Base para todos '!Q47</f>
        <v>https://www.funcionpublica.gov.co/eva/red/aula-virtual/creatividad-para-la-solucion-de-conflictos-laborales</v>
      </c>
      <c r="R47" s="25">
        <f>'Base para todos '!R47</f>
        <v>0</v>
      </c>
    </row>
    <row r="48" spans="1:18" ht="142.5">
      <c r="A48" s="3">
        <f>COUNTIF($D$2:D48,'Instituciones Busqueda '!$C$6)</f>
        <v>0</v>
      </c>
      <c r="B48" s="61" t="s">
        <v>609</v>
      </c>
      <c r="C48" s="25" t="str">
        <f>'Base para todos '!C48</f>
        <v>SENA</v>
      </c>
      <c r="D48" s="25" t="str">
        <f>'Base para todos '!D48</f>
        <v>Servicio Nacional de Aprendizaje - SENA</v>
      </c>
      <c r="E48" s="25" t="str">
        <f>'Base para todos '!E48</f>
        <v>Comportamental </v>
      </c>
      <c r="F48" s="25" t="str">
        <f>'Base para todos '!F48</f>
        <v>Talento Humano </v>
      </c>
      <c r="G48" s="25" t="str">
        <f>'Base para todos '!G48</f>
        <v>Toma de Decisiones en el Nivel Gerencial</v>
      </c>
      <c r="H48" s="25" t="str">
        <f>'Base para todos '!H48</f>
        <v>generar información de los procesos técnicos y administrativos que buscan apoyar la toma de decisiones empresariales. Por ello, los contenidos se centran en las generalidades, conceptos y características de la toma de decisión de tipo gerencial, las herramientas cualitativas y cuantitativas involucradas en el proceso y la importancia del seguimiento y evaluación de las decisiones gerenciales.</v>
      </c>
      <c r="I48" s="25" t="str">
        <f>'Base para todos '!I48</f>
        <v>Español </v>
      </c>
      <c r="J48" s="25" t="str">
        <f>'Base para todos '!J48</f>
        <v>Virtual </v>
      </c>
      <c r="K48" s="25" t="str">
        <f>'Base para todos '!K48</f>
        <v>40 horas </v>
      </c>
      <c r="L48" s="25" t="str">
        <f>'Base para todos '!L48</f>
        <v>Sin especificar </v>
      </c>
      <c r="M48" s="25" t="str">
        <f>'Base para todos '!M48</f>
        <v>Sin Costo </v>
      </c>
      <c r="N48" s="25" t="str">
        <f>'Base para todos '!N48</f>
        <v>Sin Costo </v>
      </c>
      <c r="O48" s="25" t="str">
        <f>'Base para todos '!O48</f>
        <v>Sin Costo </v>
      </c>
      <c r="P48" s="25" t="str">
        <f>'Base para todos '!P48</f>
        <v>permanente </v>
      </c>
      <c r="Q48" s="25" t="str">
        <f>'Base para todos '!Q48</f>
        <v>http://oferta.senasofiaplus.edu.co/sofia-oferta/detalle-oferta.html?fm=0&amp;fc=eTimlYubPHw</v>
      </c>
      <c r="R48" s="25">
        <f>'Base para todos '!R48</f>
        <v>0</v>
      </c>
    </row>
    <row r="49" spans="1:18" ht="42.75">
      <c r="A49" s="3">
        <f>COUNTIF($D$2:D49,'Instituciones Busqueda '!$C$6)</f>
        <v>0</v>
      </c>
      <c r="B49" s="61" t="s">
        <v>606</v>
      </c>
      <c r="C49" s="25" t="str">
        <f>'Base para todos '!C49</f>
        <v>SENA</v>
      </c>
      <c r="D49" s="25" t="str">
        <f>'Base para todos '!D49</f>
        <v>Servicio Nacional de Aprendizaje - SENA</v>
      </c>
      <c r="E49" s="25" t="str">
        <f>'Base para todos '!E49</f>
        <v>Funcional </v>
      </c>
      <c r="F49" s="25" t="str">
        <f>'Base para todos '!F49</f>
        <v>Talento Humano </v>
      </c>
      <c r="G49" s="25" t="str">
        <f>'Base para todos '!G49</f>
        <v>Administración de Recursos Humanos</v>
      </c>
      <c r="H49" s="25" t="str">
        <f>'Base para todos '!H49</f>
        <v>dirigir el talento humano según las políticas y procesos organizacionales que tenga la institución en la que labore.</v>
      </c>
      <c r="I49" s="25" t="str">
        <f>'Base para todos '!I49</f>
        <v>Español </v>
      </c>
      <c r="J49" s="25" t="str">
        <f>'Base para todos '!J49</f>
        <v>Virtual </v>
      </c>
      <c r="K49" s="25" t="str">
        <f>'Base para todos '!K49</f>
        <v>40 horas </v>
      </c>
      <c r="L49" s="25" t="str">
        <f>'Base para todos '!L49</f>
        <v>Sin especificar </v>
      </c>
      <c r="M49" s="25" t="str">
        <f>'Base para todos '!M49</f>
        <v>Sin Costo </v>
      </c>
      <c r="N49" s="25" t="str">
        <f>'Base para todos '!N49</f>
        <v>Sin Costo </v>
      </c>
      <c r="O49" s="25" t="str">
        <f>'Base para todos '!O49</f>
        <v>Sin Costo </v>
      </c>
      <c r="P49" s="25" t="str">
        <f>'Base para todos '!P49</f>
        <v>permanente </v>
      </c>
      <c r="Q49" s="25" t="str">
        <f>'Base para todos '!Q49</f>
        <v>http://oferta.senasofiaplus.edu.co/sofia-oferta/detalle-oferta.html?fm=0&amp;fc=e__NimgDroE</v>
      </c>
      <c r="R49" s="25">
        <f>'Base para todos '!R49</f>
        <v>0</v>
      </c>
    </row>
    <row r="50" spans="1:18" ht="71.25">
      <c r="A50" s="3">
        <f>COUNTIF($D$2:D50,'Instituciones Busqueda '!$C$6)</f>
        <v>0</v>
      </c>
      <c r="B50" s="61" t="s">
        <v>609</v>
      </c>
      <c r="C50" s="25" t="str">
        <f>'Base para todos '!C50</f>
        <v>SENA</v>
      </c>
      <c r="D50" s="25" t="str">
        <f>'Base para todos '!D50</f>
        <v>Servicio Nacional de Aprendizaje - SENA</v>
      </c>
      <c r="E50" s="25" t="str">
        <f>'Base para todos '!E50</f>
        <v>Funcional </v>
      </c>
      <c r="F50" s="25" t="str">
        <f>'Base para todos '!F50</f>
        <v>Gestión Presupuestal </v>
      </c>
      <c r="G50" s="25" t="str">
        <f>'Base para todos '!G50</f>
        <v>Cálculo e Interpretación de Indicadores Financieros</v>
      </c>
      <c r="H50" s="25" t="str">
        <f>'Base para todos '!H50</f>
        <v>analizar con base en las herramientas teóricas ofrecidas, los resultado contables y financieros según los criterios de evaluación establecidos para la organización.</v>
      </c>
      <c r="I50" s="25" t="str">
        <f>'Base para todos '!I50</f>
        <v>Español </v>
      </c>
      <c r="J50" s="25" t="str">
        <f>'Base para todos '!J50</f>
        <v>Virtual </v>
      </c>
      <c r="K50" s="25" t="str">
        <f>'Base para todos '!K50</f>
        <v>40 horas </v>
      </c>
      <c r="L50" s="25" t="str">
        <f>'Base para todos '!L50</f>
        <v>Sin especificar </v>
      </c>
      <c r="M50" s="25" t="str">
        <f>'Base para todos '!M50</f>
        <v>Sin Costo </v>
      </c>
      <c r="N50" s="25" t="str">
        <f>'Base para todos '!N50</f>
        <v>Sin Costo </v>
      </c>
      <c r="O50" s="25" t="str">
        <f>'Base para todos '!O50</f>
        <v>Sin Costo </v>
      </c>
      <c r="P50" s="25" t="str">
        <f>'Base para todos '!P50</f>
        <v>permanente </v>
      </c>
      <c r="Q50" s="25" t="str">
        <f>'Base para todos '!Q50</f>
        <v>http://oferta.senasofiaplus.edu.co/sofia-oferta/detalle-oferta.html?fm=0&amp;fc=dvZvIyCpUus</v>
      </c>
      <c r="R50" s="25">
        <f>'Base para todos '!R50</f>
        <v>0</v>
      </c>
    </row>
    <row r="51" spans="1:18" ht="99.75">
      <c r="A51" s="3">
        <f>COUNTIF($D$2:D51,'Instituciones Busqueda '!$C$6)</f>
        <v>0</v>
      </c>
      <c r="B51" s="61" t="s">
        <v>609</v>
      </c>
      <c r="C51" s="25" t="str">
        <f>'Base para todos '!C51</f>
        <v>SENA</v>
      </c>
      <c r="D51" s="25" t="str">
        <f>'Base para todos '!D51</f>
        <v>Servicio Nacional de Aprendizaje - SENA</v>
      </c>
      <c r="E51" s="25" t="str">
        <f>'Base para todos '!E51</f>
        <v>Funcional </v>
      </c>
      <c r="F51" s="25" t="str">
        <f>'Base para todos '!F51</f>
        <v>Gestión Presupuestal </v>
      </c>
      <c r="G51" s="25" t="str">
        <f>'Base para todos '!G51</f>
        <v>Análisis Financiero</v>
      </c>
      <c r="H51" s="25" t="str">
        <f>'Base para todos '!H51</f>
        <v>analizar los resultados contables y financieros según los criterios de evaluación establecidos por la organización. Brinda herramientas sobre las finanzas, el diagnóstico y análisis financiero y demás relacionados con la toma de decisiones en esta materia.</v>
      </c>
      <c r="I51" s="25" t="str">
        <f>'Base para todos '!I51</f>
        <v>Español </v>
      </c>
      <c r="J51" s="25" t="str">
        <f>'Base para todos '!J51</f>
        <v>Virtual </v>
      </c>
      <c r="K51" s="25" t="str">
        <f>'Base para todos '!K51</f>
        <v>40 horas </v>
      </c>
      <c r="L51" s="25" t="str">
        <f>'Base para todos '!L51</f>
        <v>Sin especificar </v>
      </c>
      <c r="M51" s="25" t="str">
        <f>'Base para todos '!M51</f>
        <v>Sin Costo </v>
      </c>
      <c r="N51" s="25" t="str">
        <f>'Base para todos '!N51</f>
        <v>Sin Costo </v>
      </c>
      <c r="O51" s="25" t="str">
        <f>'Base para todos '!O51</f>
        <v>Sin Costo </v>
      </c>
      <c r="P51" s="25" t="str">
        <f>'Base para todos '!P51</f>
        <v>permanente </v>
      </c>
      <c r="Q51" s="25" t="str">
        <f>'Base para todos '!Q51</f>
        <v>http://oferta.senasofiaplus.edu.co/sofia-oferta/detalle-oferta.html?fm=0&amp;fc=dvZvIyCpUus</v>
      </c>
      <c r="R51" s="25">
        <f>'Base para todos '!R51</f>
        <v>0</v>
      </c>
    </row>
    <row r="52" spans="1:18" ht="99.75">
      <c r="A52" s="3">
        <f>COUNTIF($D$2:D52,'Instituciones Busqueda '!$C$6)</f>
        <v>0</v>
      </c>
      <c r="B52" s="61" t="s">
        <v>609</v>
      </c>
      <c r="C52" s="25" t="str">
        <f>'Base para todos '!C52</f>
        <v>SENA</v>
      </c>
      <c r="D52" s="25" t="str">
        <f>'Base para todos '!D52</f>
        <v>Servicio Nacional de Aprendizaje - SENA</v>
      </c>
      <c r="E52" s="25" t="str">
        <f>'Base para todos '!E52</f>
        <v>Funcional </v>
      </c>
      <c r="F52" s="25" t="str">
        <f>'Base para todos '!F52</f>
        <v>Planeación </v>
      </c>
      <c r="G52" s="25" t="str">
        <f>'Base para todos '!G52</f>
        <v>Marco Lógico de Proyectos: Identificación y Análisis</v>
      </c>
      <c r="H52" s="25" t="str">
        <f>'Base para todos '!H52</f>
        <v>coordinación de proyectos de acuerdo con los planes y programas establecidos por la empresa. A partir del abordaje de temas como en análisis de factores involucrados, la construcción del árbol de problemas y del árbol de objetivos, y de visiones sobre los análisis de alternativas.</v>
      </c>
      <c r="I52" s="25" t="str">
        <f>'Base para todos '!I52</f>
        <v>Español </v>
      </c>
      <c r="J52" s="25" t="str">
        <f>'Base para todos '!J52</f>
        <v>Virtual </v>
      </c>
      <c r="K52" s="25" t="str">
        <f>'Base para todos '!K52</f>
        <v>40 horas </v>
      </c>
      <c r="L52" s="25" t="str">
        <f>'Base para todos '!L52</f>
        <v>Sin especificar </v>
      </c>
      <c r="M52" s="25" t="str">
        <f>'Base para todos '!M52</f>
        <v>Sin Costo </v>
      </c>
      <c r="N52" s="25" t="str">
        <f>'Base para todos '!N52</f>
        <v>Sin Costo </v>
      </c>
      <c r="O52" s="25" t="str">
        <f>'Base para todos '!O52</f>
        <v>Sin Costo </v>
      </c>
      <c r="P52" s="25" t="str">
        <f>'Base para todos '!P52</f>
        <v>permanente </v>
      </c>
      <c r="Q52" s="25" t="str">
        <f>'Base para todos '!Q52</f>
        <v>http://oferta.senasofiaplus.edu.co/sofia-oferta/detalle-oferta.html?fm=0&amp;fc=jrjl26Id1vE</v>
      </c>
      <c r="R52" s="25">
        <f>'Base para todos '!R52</f>
        <v>0</v>
      </c>
    </row>
    <row r="53" spans="1:18" ht="42.75">
      <c r="A53" s="3">
        <f>COUNTIF($D$2:D53,'Instituciones Busqueda '!$C$6)</f>
        <v>0</v>
      </c>
      <c r="B53" s="61" t="s">
        <v>609</v>
      </c>
      <c r="C53" s="25" t="str">
        <f>'Base para todos '!C53</f>
        <v>SENA</v>
      </c>
      <c r="D53" s="25" t="str">
        <f>'Base para todos '!D53</f>
        <v>Servicio Nacional de Aprendizaje - SENA</v>
      </c>
      <c r="E53" s="25" t="str">
        <f>'Base para todos '!E53</f>
        <v>Funcional </v>
      </c>
      <c r="F53" s="25" t="str">
        <f>'Base para todos '!F53</f>
        <v>Electricidad y Electrónica</v>
      </c>
      <c r="G53" s="25" t="str">
        <f>'Base para todos '!G53</f>
        <v>Electrónica: Electrotécnica y Medidas </v>
      </c>
      <c r="H53" s="25" t="str">
        <f>'Base para todos '!H53</f>
        <v>Analizar circuitos eléctricos de acuerdo con el método requerido </v>
      </c>
      <c r="I53" s="25" t="str">
        <f>'Base para todos '!I53</f>
        <v>Español </v>
      </c>
      <c r="J53" s="25" t="str">
        <f>'Base para todos '!J53</f>
        <v>Virtual </v>
      </c>
      <c r="K53" s="25" t="str">
        <f>'Base para todos '!K53</f>
        <v>40 Horas </v>
      </c>
      <c r="L53" s="25" t="str">
        <f>'Base para todos '!L53</f>
        <v>Sin especificar </v>
      </c>
      <c r="M53" s="25" t="str">
        <f>'Base para todos '!M53</f>
        <v>Sin Costo </v>
      </c>
      <c r="N53" s="25" t="str">
        <f>'Base para todos '!N53</f>
        <v>Sin Costo </v>
      </c>
      <c r="O53" s="25" t="str">
        <f>'Base para todos '!O53</f>
        <v>Sin Costo </v>
      </c>
      <c r="P53" s="25" t="str">
        <f>'Base para todos '!P53</f>
        <v>permanente </v>
      </c>
      <c r="Q53" s="25" t="str">
        <f>'Base para todos '!Q53</f>
        <v>http://oferta.senasofiaplus.edu.co/sofia-oferta/detalle-oferta.html?fm=0&amp;fc=sqXVWf0nTDg</v>
      </c>
      <c r="R53" s="25">
        <f>'Base para todos '!R53</f>
        <v>0</v>
      </c>
    </row>
    <row r="54" spans="1:18" ht="42.75">
      <c r="A54" s="3">
        <f>COUNTIF($D$2:D54,'Instituciones Busqueda '!$C$6)</f>
        <v>0</v>
      </c>
      <c r="B54" s="61" t="s">
        <v>609</v>
      </c>
      <c r="C54" s="25" t="str">
        <f>'Base para todos '!C54</f>
        <v>SENA</v>
      </c>
      <c r="D54" s="25" t="str">
        <f>'Base para todos '!D54</f>
        <v>Servicio Nacional de Aprendizaje - SENA</v>
      </c>
      <c r="E54" s="25" t="str">
        <f>'Base para todos '!E54</f>
        <v>Funcional </v>
      </c>
      <c r="F54" s="25" t="str">
        <f>'Base para todos '!F54</f>
        <v>Electricidad y Electrónica</v>
      </c>
      <c r="G54" s="25" t="str">
        <f>'Base para todos '!G54</f>
        <v>Electrónica: Magnitudes, Leyes y Aplicaciones </v>
      </c>
      <c r="H54" s="25" t="str">
        <f>'Base para todos '!H54</f>
        <v>Analizar circuitos eléctricos de acuerdo con el método requerido </v>
      </c>
      <c r="I54" s="25" t="str">
        <f>'Base para todos '!I54</f>
        <v>Español </v>
      </c>
      <c r="J54" s="25" t="str">
        <f>'Base para todos '!J54</f>
        <v>Virtual </v>
      </c>
      <c r="K54" s="25" t="str">
        <f>'Base para todos '!K54</f>
        <v>40 Horas </v>
      </c>
      <c r="L54" s="25" t="str">
        <f>'Base para todos '!L54</f>
        <v>Sin especificar </v>
      </c>
      <c r="M54" s="25" t="str">
        <f>'Base para todos '!M54</f>
        <v>Sin Costo </v>
      </c>
      <c r="N54" s="25" t="str">
        <f>'Base para todos '!N54</f>
        <v>Sin Costo </v>
      </c>
      <c r="O54" s="25" t="str">
        <f>'Base para todos '!O54</f>
        <v>Sin Costo </v>
      </c>
      <c r="P54" s="25" t="str">
        <f>'Base para todos '!P54</f>
        <v>permanente </v>
      </c>
      <c r="Q54" s="25" t="str">
        <f>'Base para todos '!Q54</f>
        <v>http://oferta.senasofiaplus.edu.co/sofia-oferta/detalle-oferta.html?fm=0&amp;fc=prP-1JlELU4</v>
      </c>
      <c r="R54" s="25">
        <f>'Base para todos '!R54</f>
        <v>0</v>
      </c>
    </row>
    <row r="55" spans="1:18" ht="57">
      <c r="A55" s="3">
        <f>COUNTIF($D$2:D55,'Instituciones Busqueda '!$C$6)</f>
        <v>0</v>
      </c>
      <c r="B55" s="61" t="s">
        <v>609</v>
      </c>
      <c r="C55" s="25" t="str">
        <f>'Base para todos '!C55</f>
        <v>SENA</v>
      </c>
      <c r="D55" s="25" t="str">
        <f>'Base para todos '!D55</f>
        <v>Servicio Nacional de Aprendizaje - SENA</v>
      </c>
      <c r="E55" s="25" t="str">
        <f>'Base para todos '!E55</f>
        <v>Funcional </v>
      </c>
      <c r="F55" s="25" t="str">
        <f>'Base para todos '!F55</f>
        <v>Electricidad y Electrónica</v>
      </c>
      <c r="G55" s="25" t="str">
        <f>'Base para todos '!G55</f>
        <v>Aplicación de los Sensores en los Circuitos eléctricos de la Industria </v>
      </c>
      <c r="H55" s="25" t="str">
        <f>'Base para todos '!H55</f>
        <v>Mejorar el funcionamiento de máquinas y procesos, buscando su eficiencia y productividad </v>
      </c>
      <c r="I55" s="25" t="str">
        <f>'Base para todos '!I55</f>
        <v>Español </v>
      </c>
      <c r="J55" s="25" t="str">
        <f>'Base para todos '!J55</f>
        <v>Virtual </v>
      </c>
      <c r="K55" s="25" t="str">
        <f>'Base para todos '!K55</f>
        <v>40 Horas </v>
      </c>
      <c r="L55" s="25" t="str">
        <f>'Base para todos '!L55</f>
        <v>Sin especificar </v>
      </c>
      <c r="M55" s="25" t="str">
        <f>'Base para todos '!M55</f>
        <v>Sin Costo </v>
      </c>
      <c r="N55" s="25" t="str">
        <f>'Base para todos '!N55</f>
        <v>Sin Costo </v>
      </c>
      <c r="O55" s="25" t="str">
        <f>'Base para todos '!O55</f>
        <v>Sin Costo </v>
      </c>
      <c r="P55" s="25" t="str">
        <f>'Base para todos '!P55</f>
        <v>permanente </v>
      </c>
      <c r="Q55" s="25" t="str">
        <f>'Base para todos '!Q55</f>
        <v>http://oferta.senasofiaplus.edu.co/sofia-oferta/detalle-oferta.html?fm=0&amp;fc=hQwBZRzpg_4</v>
      </c>
      <c r="R55" s="25">
        <f>'Base para todos '!R55</f>
        <v>0</v>
      </c>
    </row>
    <row r="56" spans="1:18" ht="42.75">
      <c r="A56" s="3">
        <f>COUNTIF($D$2:D56,'Instituciones Busqueda '!$C$6)</f>
        <v>0</v>
      </c>
      <c r="B56" s="61" t="s">
        <v>609</v>
      </c>
      <c r="C56" s="25" t="str">
        <f>'Base para todos '!C56</f>
        <v>SENA</v>
      </c>
      <c r="D56" s="25" t="str">
        <f>'Base para todos '!D56</f>
        <v>Servicio Nacional de Aprendizaje - SENA</v>
      </c>
      <c r="E56" s="25" t="str">
        <f>'Base para todos '!E56</f>
        <v>Funcional </v>
      </c>
      <c r="F56" s="25" t="str">
        <f>'Base para todos '!F56</f>
        <v>Electricidad y Electrónica</v>
      </c>
      <c r="G56" s="25" t="str">
        <f>'Base para todos '!G56</f>
        <v>Diseño y Elaboración de Circuitos Impresos </v>
      </c>
      <c r="H56" s="25" t="str">
        <f>'Base para todos '!H56</f>
        <v>Implementar tarjetas electrónicas de acuerdo a las normas internacionales vigentes </v>
      </c>
      <c r="I56" s="25" t="str">
        <f>'Base para todos '!I56</f>
        <v>Español </v>
      </c>
      <c r="J56" s="25" t="str">
        <f>'Base para todos '!J56</f>
        <v>Virtual </v>
      </c>
      <c r="K56" s="25" t="str">
        <f>'Base para todos '!K56</f>
        <v>40 Horas </v>
      </c>
      <c r="L56" s="25" t="str">
        <f>'Base para todos '!L56</f>
        <v>Sin especificar </v>
      </c>
      <c r="M56" s="25" t="str">
        <f>'Base para todos '!M56</f>
        <v>Sin Costo </v>
      </c>
      <c r="N56" s="25" t="str">
        <f>'Base para todos '!N56</f>
        <v>Sin Costo </v>
      </c>
      <c r="O56" s="25" t="str">
        <f>'Base para todos '!O56</f>
        <v>Sin Costo </v>
      </c>
      <c r="P56" s="25" t="str">
        <f>'Base para todos '!P56</f>
        <v>permanente </v>
      </c>
      <c r="Q56" s="25" t="str">
        <f>'Base para todos '!Q56</f>
        <v>http://oferta.senasofiaplus.edu.co/sofia-oferta/detalle-oferta.html?fm=0&amp;fc=HqQsrORjyLo</v>
      </c>
      <c r="R56" s="25">
        <f>'Base para todos '!R56</f>
        <v>0</v>
      </c>
    </row>
    <row r="57" spans="1:18" ht="42.75">
      <c r="A57" s="3">
        <f>COUNTIF($D$2:D57,'Instituciones Busqueda '!$C$6)</f>
        <v>0</v>
      </c>
      <c r="B57" s="61" t="s">
        <v>609</v>
      </c>
      <c r="C57" s="25" t="str">
        <f>'Base para todos '!C57</f>
        <v>SENA</v>
      </c>
      <c r="D57" s="25" t="str">
        <f>'Base para todos '!D57</f>
        <v>Servicio Nacional de Aprendizaje - SENA</v>
      </c>
      <c r="E57" s="25" t="str">
        <f>'Base para todos '!E57</f>
        <v>Funcional </v>
      </c>
      <c r="F57" s="25" t="str">
        <f>'Base para todos '!F57</f>
        <v>Electricidad y Electrónica</v>
      </c>
      <c r="G57" s="25" t="str">
        <f>'Base para todos '!G57</f>
        <v>Diseño y Construcción de Tableros de Distribución </v>
      </c>
      <c r="H57" s="25" t="str">
        <f>'Base para todos '!H57</f>
        <v>Analizar circuitos eléctricos de acuerdo con el método requerido </v>
      </c>
      <c r="I57" s="25" t="str">
        <f>'Base para todos '!I57</f>
        <v>Español </v>
      </c>
      <c r="J57" s="25" t="str">
        <f>'Base para todos '!J57</f>
        <v>Virtual </v>
      </c>
      <c r="K57" s="25" t="str">
        <f>'Base para todos '!K57</f>
        <v>40 Horas </v>
      </c>
      <c r="L57" s="25" t="str">
        <f>'Base para todos '!L57</f>
        <v>Sin especificar </v>
      </c>
      <c r="M57" s="25" t="str">
        <f>'Base para todos '!M57</f>
        <v>Sin Costo </v>
      </c>
      <c r="N57" s="25" t="str">
        <f>'Base para todos '!N57</f>
        <v>Sin Costo </v>
      </c>
      <c r="O57" s="25" t="str">
        <f>'Base para todos '!O57</f>
        <v>Sin Costo </v>
      </c>
      <c r="P57" s="25" t="str">
        <f>'Base para todos '!P57</f>
        <v>permanente </v>
      </c>
      <c r="Q57" s="25" t="str">
        <f>'Base para todos '!Q57</f>
        <v>http://oferta.senasofiaplus.edu.co/sofia-oferta/detalle-oferta.html?fm=0&amp;fc=ukXgOtB1RrY</v>
      </c>
      <c r="R57" s="25">
        <f>'Base para todos '!R57</f>
        <v>0</v>
      </c>
    </row>
    <row r="58" spans="1:18" ht="42.75">
      <c r="A58" s="3">
        <f>COUNTIF($D$2:D58,'Instituciones Busqueda '!$C$6)</f>
        <v>0</v>
      </c>
      <c r="B58" s="61" t="s">
        <v>609</v>
      </c>
      <c r="C58" s="25" t="str">
        <f>'Base para todos '!C58</f>
        <v>SENA</v>
      </c>
      <c r="D58" s="25" t="str">
        <f>'Base para todos '!D58</f>
        <v>Servicio Nacional de Aprendizaje - SENA</v>
      </c>
      <c r="E58" s="25" t="str">
        <f>'Base para todos '!E58</f>
        <v>Funcional </v>
      </c>
      <c r="F58" s="25" t="str">
        <f>'Base para todos '!F58</f>
        <v>Mecánica y Materiales </v>
      </c>
      <c r="G58" s="25" t="str">
        <f>'Base para todos '!G58</f>
        <v>Códigos y Normas de Soldadura </v>
      </c>
      <c r="H58" s="25" t="str">
        <f>'Base para todos '!H58</f>
        <v>Inspeccionar piezas, materiales y equipos con la técnica visual de acuerdo con la norma aplicable nivel I</v>
      </c>
      <c r="I58" s="25" t="str">
        <f>'Base para todos '!I58</f>
        <v>Español </v>
      </c>
      <c r="J58" s="25" t="str">
        <f>'Base para todos '!J58</f>
        <v>Virtual </v>
      </c>
      <c r="K58" s="25" t="str">
        <f>'Base para todos '!K58</f>
        <v>40 Horas </v>
      </c>
      <c r="L58" s="25" t="str">
        <f>'Base para todos '!L58</f>
        <v>Sin especificar </v>
      </c>
      <c r="M58" s="25" t="str">
        <f>'Base para todos '!M58</f>
        <v>Sin Costo </v>
      </c>
      <c r="N58" s="25" t="str">
        <f>'Base para todos '!N58</f>
        <v>Sin Costo </v>
      </c>
      <c r="O58" s="25" t="str">
        <f>'Base para todos '!O58</f>
        <v>Sin Costo </v>
      </c>
      <c r="P58" s="25" t="str">
        <f>'Base para todos '!P58</f>
        <v>permanente </v>
      </c>
      <c r="Q58" s="25" t="str">
        <f>'Base para todos '!Q58</f>
        <v>http://oferta.senasofiaplus.edu.co/sofia-oferta/detalle-oferta.html?fm=0&amp;fc=SF9EDkkR0-I</v>
      </c>
      <c r="R58" s="25">
        <f>'Base para todos '!R58</f>
        <v>0</v>
      </c>
    </row>
    <row r="59" spans="1:18" ht="42.75">
      <c r="A59" s="3">
        <f>COUNTIF($D$2:D59,'Instituciones Busqueda '!$C$6)</f>
        <v>0</v>
      </c>
      <c r="B59" s="61" t="s">
        <v>609</v>
      </c>
      <c r="C59" s="25" t="str">
        <f>'Base para todos '!C59</f>
        <v>SENA</v>
      </c>
      <c r="D59" s="25" t="str">
        <f>'Base para todos '!D59</f>
        <v>Servicio Nacional de Aprendizaje - SENA</v>
      </c>
      <c r="E59" s="25" t="str">
        <f>'Base para todos '!E59</f>
        <v>Funcional </v>
      </c>
      <c r="F59" s="25" t="str">
        <f>'Base para todos '!F59</f>
        <v>Mecánica y Materiales </v>
      </c>
      <c r="G59" s="25" t="str">
        <f>'Base para todos '!G59</f>
        <v>Interpretación de planos para maquinaria industrial </v>
      </c>
      <c r="H59" s="25" t="str">
        <f>'Base para todos '!H59</f>
        <v>Realizar el prototipo del producto diseñado de acuerdo a las especificaciones técnicas </v>
      </c>
      <c r="I59" s="25" t="str">
        <f>'Base para todos '!I59</f>
        <v>Español </v>
      </c>
      <c r="J59" s="25" t="str">
        <f>'Base para todos '!J59</f>
        <v>Virtual </v>
      </c>
      <c r="K59" s="25" t="str">
        <f>'Base para todos '!K59</f>
        <v>40 Horas </v>
      </c>
      <c r="L59" s="25" t="str">
        <f>'Base para todos '!L59</f>
        <v>Sin especificar </v>
      </c>
      <c r="M59" s="25" t="str">
        <f>'Base para todos '!M59</f>
        <v>Sin Costo </v>
      </c>
      <c r="N59" s="25" t="str">
        <f>'Base para todos '!N59</f>
        <v>Sin Costo </v>
      </c>
      <c r="O59" s="25" t="str">
        <f>'Base para todos '!O59</f>
        <v>Sin Costo </v>
      </c>
      <c r="P59" s="25" t="str">
        <f>'Base para todos '!P59</f>
        <v>permanente </v>
      </c>
      <c r="Q59" s="25" t="str">
        <f>'Base para todos '!Q59</f>
        <v>http://oferta.senasofiaplus.edu.co/sofia-oferta/detalle-oferta.html?fm=0&amp;fc=IMSuJFXrIVQ</v>
      </c>
      <c r="R59" s="25">
        <f>'Base para todos '!R59</f>
        <v>0</v>
      </c>
    </row>
    <row r="60" spans="1:18" ht="42.75">
      <c r="A60" s="3">
        <f>COUNTIF($D$2:D60,'Instituciones Busqueda '!$C$6)</f>
        <v>0</v>
      </c>
      <c r="B60" s="61" t="s">
        <v>609</v>
      </c>
      <c r="C60" s="25" t="str">
        <f>'Base para todos '!C60</f>
        <v>SENA</v>
      </c>
      <c r="D60" s="25" t="str">
        <f>'Base para todos '!D60</f>
        <v>Servicio Nacional de Aprendizaje - SENA</v>
      </c>
      <c r="E60" s="25" t="str">
        <f>'Base para todos '!E60</f>
        <v>Funcional </v>
      </c>
      <c r="F60" s="25" t="str">
        <f>'Base para todos '!F60</f>
        <v>Mecánica y Materiales </v>
      </c>
      <c r="G60" s="25" t="str">
        <f>'Base para todos '!G60</f>
        <v>Identificación y análisis de circuitos integrados y compuertas lógicas </v>
      </c>
      <c r="H60" s="25" t="str">
        <f>'Base para todos '!H60</f>
        <v>Determinar el funcionamiento y las aplicaciones de los circuitos electrónicos </v>
      </c>
      <c r="I60" s="25" t="str">
        <f>'Base para todos '!I60</f>
        <v>Español </v>
      </c>
      <c r="J60" s="25" t="str">
        <f>'Base para todos '!J60</f>
        <v>Virtual </v>
      </c>
      <c r="K60" s="25" t="str">
        <f>'Base para todos '!K60</f>
        <v>40 Horas </v>
      </c>
      <c r="L60" s="25" t="str">
        <f>'Base para todos '!L60</f>
        <v>Sin especificar </v>
      </c>
      <c r="M60" s="25" t="str">
        <f>'Base para todos '!M60</f>
        <v>Sin Costo </v>
      </c>
      <c r="N60" s="25" t="str">
        <f>'Base para todos '!N60</f>
        <v>Sin Costo </v>
      </c>
      <c r="O60" s="25" t="str">
        <f>'Base para todos '!O60</f>
        <v>Sin Costo </v>
      </c>
      <c r="P60" s="25" t="str">
        <f>'Base para todos '!P60</f>
        <v>permanente </v>
      </c>
      <c r="Q60" s="25" t="str">
        <f>'Base para todos '!Q60</f>
        <v>http://oferta.senasofiaplus.edu.co/sofia-oferta/detalle-oferta.html?fm=0&amp;fc=hy6O73yQ32g</v>
      </c>
      <c r="R60" s="25">
        <f>'Base para todos '!R60</f>
        <v>0</v>
      </c>
    </row>
    <row r="61" spans="1:18" ht="42.75">
      <c r="A61" s="3">
        <f>COUNTIF($D$2:D61,'Instituciones Busqueda '!$C$6)</f>
        <v>0</v>
      </c>
      <c r="B61" s="61" t="s">
        <v>609</v>
      </c>
      <c r="C61" s="25" t="str">
        <f>'Base para todos '!C61</f>
        <v>SENA</v>
      </c>
      <c r="D61" s="25" t="str">
        <f>'Base para todos '!D61</f>
        <v>Servicio Nacional de Aprendizaje - SENA</v>
      </c>
      <c r="E61" s="25" t="str">
        <f>'Base para todos '!E61</f>
        <v>Funcional </v>
      </c>
      <c r="F61" s="25" t="str">
        <f>'Base para todos '!F61</f>
        <v>Gestión de Calidad </v>
      </c>
      <c r="G61" s="25" t="str">
        <f>'Base para todos '!G61</f>
        <v>Proceso Integral de Diseño de un Producto </v>
      </c>
      <c r="H61" s="25" t="str">
        <f>'Base para todos '!H61</f>
        <v>Definir alternativas de Diseño, según necesidades y condiciones de la empresa </v>
      </c>
      <c r="I61" s="25" t="str">
        <f>'Base para todos '!I61</f>
        <v>Español </v>
      </c>
      <c r="J61" s="25" t="str">
        <f>'Base para todos '!J61</f>
        <v>Virtual </v>
      </c>
      <c r="K61" s="25" t="str">
        <f>'Base para todos '!K61</f>
        <v>40 Horas </v>
      </c>
      <c r="L61" s="25" t="str">
        <f>'Base para todos '!L61</f>
        <v>Sin especificar </v>
      </c>
      <c r="M61" s="25" t="str">
        <f>'Base para todos '!M61</f>
        <v>Sin Costo </v>
      </c>
      <c r="N61" s="25" t="str">
        <f>'Base para todos '!N61</f>
        <v>Sin Costo </v>
      </c>
      <c r="O61" s="25" t="str">
        <f>'Base para todos '!O61</f>
        <v>Sin Costo </v>
      </c>
      <c r="P61" s="25" t="str">
        <f>'Base para todos '!P61</f>
        <v>permanente </v>
      </c>
      <c r="Q61" s="25" t="str">
        <f>'Base para todos '!Q61</f>
        <v>http://oferta.senasofiaplus.edu.co/sofia-oferta/detalle-oferta.html?fm=0&amp;fc=vL20Eemf_q8</v>
      </c>
      <c r="R61" s="25">
        <f>'Base para todos '!R61</f>
        <v>0</v>
      </c>
    </row>
    <row r="62" spans="1:18" ht="42.75">
      <c r="A62" s="3">
        <f>COUNTIF($D$2:D62,'Instituciones Busqueda '!$C$6)</f>
        <v>0</v>
      </c>
      <c r="B62" s="61" t="s">
        <v>609</v>
      </c>
      <c r="C62" s="25" t="str">
        <f>'Base para todos '!C62</f>
        <v>SENA</v>
      </c>
      <c r="D62" s="25" t="str">
        <f>'Base para todos '!D62</f>
        <v>Servicio Nacional de Aprendizaje - SENA</v>
      </c>
      <c r="E62" s="25" t="str">
        <f>'Base para todos '!E62</f>
        <v>Funcional </v>
      </c>
      <c r="F62" s="25" t="str">
        <f>'Base para todos '!F62</f>
        <v>Docencia </v>
      </c>
      <c r="G62" s="25" t="str">
        <f>'Base para todos '!G62</f>
        <v>Asesoría para el uso de las TIC en la formación</v>
      </c>
      <c r="H62" s="25" t="str">
        <f>'Base para todos '!H62</f>
        <v>Orientar Procesos formativos en la metodología a distancia con base en los planes de estudio.</v>
      </c>
      <c r="I62" s="25" t="str">
        <f>'Base para todos '!I62</f>
        <v>Español </v>
      </c>
      <c r="J62" s="25" t="str">
        <f>'Base para todos '!J62</f>
        <v>Virtual </v>
      </c>
      <c r="K62" s="25" t="str">
        <f>'Base para todos '!K62</f>
        <v>40 Horas </v>
      </c>
      <c r="L62" s="25" t="str">
        <f>'Base para todos '!L62</f>
        <v>Sin especificar </v>
      </c>
      <c r="M62" s="25" t="str">
        <f>'Base para todos '!M62</f>
        <v>Sin Costo </v>
      </c>
      <c r="N62" s="25" t="str">
        <f>'Base para todos '!N62</f>
        <v>Sin Costo </v>
      </c>
      <c r="O62" s="25" t="str">
        <f>'Base para todos '!O62</f>
        <v>Sin Costo </v>
      </c>
      <c r="P62" s="25" t="str">
        <f>'Base para todos '!P62</f>
        <v>permanente </v>
      </c>
      <c r="Q62" s="25" t="str">
        <f>'Base para todos '!Q62</f>
        <v>http://oferta.senasofiaplus.edu.co/sofia-oferta/detalle-oferta.html?fm=0&amp;fc=INtLob8-kIE</v>
      </c>
      <c r="R62" s="25">
        <f>'Base para todos '!R62</f>
        <v>0</v>
      </c>
    </row>
    <row r="63" spans="1:18" ht="71.25">
      <c r="A63" s="3">
        <f>COUNTIF($D$2:D63,'Instituciones Busqueda '!$C$6)</f>
        <v>0</v>
      </c>
      <c r="B63" s="61" t="s">
        <v>609</v>
      </c>
      <c r="C63" s="25" t="str">
        <f>'Base para todos '!C63</f>
        <v>SENA</v>
      </c>
      <c r="D63" s="25" t="str">
        <f>'Base para todos '!D63</f>
        <v>Servicio Nacional de Aprendizaje - SENA</v>
      </c>
      <c r="E63" s="25" t="str">
        <f>'Base para todos '!E63</f>
        <v>Funcional </v>
      </c>
      <c r="F63" s="25" t="str">
        <f>'Base para todos '!F63</f>
        <v>Docencia </v>
      </c>
      <c r="G63" s="25" t="str">
        <f>'Base para todos '!G63</f>
        <v>Formación Tecnopedagógica En Ambientes Virtuales de Aprendizaje Blackboard 9.1</v>
      </c>
      <c r="H63" s="25" t="str">
        <f>'Base para todos '!H63</f>
        <v>Orientar Procesos formativos en la metodología a distancia con base en los planes de estudio.</v>
      </c>
      <c r="I63" s="25" t="str">
        <f>'Base para todos '!I63</f>
        <v>Español </v>
      </c>
      <c r="J63" s="25" t="str">
        <f>'Base para todos '!J63</f>
        <v>Virtual </v>
      </c>
      <c r="K63" s="25" t="str">
        <f>'Base para todos '!K63</f>
        <v>40 Horas </v>
      </c>
      <c r="L63" s="25" t="str">
        <f>'Base para todos '!L63</f>
        <v>Sin especificar </v>
      </c>
      <c r="M63" s="25" t="str">
        <f>'Base para todos '!M63</f>
        <v>Sin Costo </v>
      </c>
      <c r="N63" s="25" t="str">
        <f>'Base para todos '!N63</f>
        <v>Sin Costo </v>
      </c>
      <c r="O63" s="25" t="str">
        <f>'Base para todos '!O63</f>
        <v>Sin Costo </v>
      </c>
      <c r="P63" s="25" t="str">
        <f>'Base para todos '!P63</f>
        <v>permanente </v>
      </c>
      <c r="Q63" s="25" t="str">
        <f>'Base para todos '!Q63</f>
        <v>http://oferta.senasofiaplus.edu.co/sofia-oferta/detalle-oferta.html?fm=0&amp;fc=4GnME2EJ72M</v>
      </c>
      <c r="R63" s="25">
        <f>'Base para todos '!R63</f>
        <v>0</v>
      </c>
    </row>
    <row r="64" spans="1:18" ht="42.75">
      <c r="A64" s="3">
        <f>COUNTIF($D$2:D64,'Instituciones Busqueda '!$C$6)</f>
        <v>0</v>
      </c>
      <c r="B64" s="61" t="s">
        <v>609</v>
      </c>
      <c r="C64" s="25" t="str">
        <f>'Base para todos '!C64</f>
        <v>SENA</v>
      </c>
      <c r="D64" s="25" t="str">
        <f>'Base para todos '!D64</f>
        <v>Servicio Nacional de Aprendizaje - SENA</v>
      </c>
      <c r="E64" s="25" t="str">
        <f>'Base para todos '!E64</f>
        <v>Funcional </v>
      </c>
      <c r="F64" s="25" t="str">
        <f>'Base para todos '!F64</f>
        <v>TIC / Seguridad de la Información </v>
      </c>
      <c r="G64" s="25" t="str">
        <f>'Base para todos '!G64</f>
        <v>Controles y seguridad informática</v>
      </c>
      <c r="H64" s="25" t="str">
        <f>'Base para todos '!H64</f>
        <v>Verificar la vulnerabilidad de la red contra ataques de acuerdo con las políticas de seguridad de la empresa </v>
      </c>
      <c r="I64" s="25" t="str">
        <f>'Base para todos '!I64</f>
        <v>Español </v>
      </c>
      <c r="J64" s="25" t="str">
        <f>'Base para todos '!J64</f>
        <v>Virtual </v>
      </c>
      <c r="K64" s="25" t="str">
        <f>'Base para todos '!K64</f>
        <v>40 Horas </v>
      </c>
      <c r="L64" s="25" t="str">
        <f>'Base para todos '!L64</f>
        <v>Sin especificar </v>
      </c>
      <c r="M64" s="25" t="str">
        <f>'Base para todos '!M64</f>
        <v>Sin Costo </v>
      </c>
      <c r="N64" s="25" t="str">
        <f>'Base para todos '!N64</f>
        <v>Sin Costo </v>
      </c>
      <c r="O64" s="25" t="str">
        <f>'Base para todos '!O64</f>
        <v>Sin Costo </v>
      </c>
      <c r="P64" s="25" t="str">
        <f>'Base para todos '!P64</f>
        <v>permanente </v>
      </c>
      <c r="Q64" s="25" t="str">
        <f>'Base para todos '!Q64</f>
        <v>http://oferta.senasofiaplus.edu.co/sofia-oferta/detalle-oferta.html?fm=0&amp;fc=XvhTOnNfsMA</v>
      </c>
      <c r="R64" s="25">
        <f>'Base para todos '!R64</f>
        <v>0</v>
      </c>
    </row>
    <row r="65" spans="1:18" ht="42.75">
      <c r="A65" s="3">
        <f>COUNTIF($D$2:D65,'Instituciones Busqueda '!$C$6)</f>
        <v>0</v>
      </c>
      <c r="B65" s="61" t="s">
        <v>609</v>
      </c>
      <c r="C65" s="25" t="str">
        <f>'Base para todos '!C65</f>
        <v>SENA</v>
      </c>
      <c r="D65" s="25" t="str">
        <f>'Base para todos '!D65</f>
        <v>Servicio Nacional de Aprendizaje - SENA</v>
      </c>
      <c r="E65" s="25" t="str">
        <f>'Base para todos '!E65</f>
        <v>Funcional </v>
      </c>
      <c r="F65" s="25" t="str">
        <f>'Base para todos '!F65</f>
        <v>TIC / Seguridad de la Información </v>
      </c>
      <c r="G65" s="25" t="str">
        <f>'Base para todos '!G65</f>
        <v>Auditoria informática: conceptualización</v>
      </c>
      <c r="H65" s="25" t="str">
        <f>'Base para todos '!H65</f>
        <v>Verificar la vulnerabilidad de la red contra ataques de acuerdo con las políticas de seguridad de la empresa </v>
      </c>
      <c r="I65" s="25" t="str">
        <f>'Base para todos '!I65</f>
        <v>Español </v>
      </c>
      <c r="J65" s="25" t="str">
        <f>'Base para todos '!J65</f>
        <v>Virtual </v>
      </c>
      <c r="K65" s="25" t="str">
        <f>'Base para todos '!K65</f>
        <v>40 Horas </v>
      </c>
      <c r="L65" s="25" t="str">
        <f>'Base para todos '!L65</f>
        <v>Sin especificar </v>
      </c>
      <c r="M65" s="25" t="str">
        <f>'Base para todos '!M65</f>
        <v>Sin Costo </v>
      </c>
      <c r="N65" s="25" t="str">
        <f>'Base para todos '!N65</f>
        <v>Sin Costo </v>
      </c>
      <c r="O65" s="25" t="str">
        <f>'Base para todos '!O65</f>
        <v>Sin Costo </v>
      </c>
      <c r="P65" s="25" t="str">
        <f>'Base para todos '!P65</f>
        <v>permanente </v>
      </c>
      <c r="Q65" s="25" t="str">
        <f>'Base para todos '!Q65</f>
        <v>http://oferta.senasofiaplus.edu.co/sofia-oferta/detalle-oferta.html?fm=0&amp;fc=htHi-qQKPaY</v>
      </c>
      <c r="R65" s="25">
        <f>'Base para todos '!R65</f>
        <v>0</v>
      </c>
    </row>
    <row r="66" spans="1:18" ht="42.75">
      <c r="A66" s="3">
        <f>COUNTIF($D$2:D66,'Instituciones Busqueda '!$C$6)</f>
        <v>0</v>
      </c>
      <c r="B66" s="61" t="s">
        <v>609</v>
      </c>
      <c r="C66" s="25" t="str">
        <f>'Base para todos '!C66</f>
        <v>SENA</v>
      </c>
      <c r="D66" s="25" t="str">
        <f>'Base para todos '!D66</f>
        <v>Servicio Nacional de Aprendizaje - SENA</v>
      </c>
      <c r="E66" s="25" t="str">
        <f>'Base para todos '!E66</f>
        <v>Funcional </v>
      </c>
      <c r="F66" s="25" t="str">
        <f>'Base para todos '!F66</f>
        <v>TIC / Seguridad de la Información </v>
      </c>
      <c r="G66" s="25" t="str">
        <f>'Base para todos '!G66</f>
        <v>Redes y seguridad</v>
      </c>
      <c r="H66" s="25" t="str">
        <f>'Base para todos '!H66</f>
        <v>Instalar y Administrar Hardware y Software de Seguridad en la red a partir de normas Internacionales </v>
      </c>
      <c r="I66" s="25" t="str">
        <f>'Base para todos '!I66</f>
        <v>Español </v>
      </c>
      <c r="J66" s="25" t="str">
        <f>'Base para todos '!J66</f>
        <v>Virtual </v>
      </c>
      <c r="K66" s="25" t="str">
        <f>'Base para todos '!K66</f>
        <v>40 Horas </v>
      </c>
      <c r="L66" s="25" t="str">
        <f>'Base para todos '!L66</f>
        <v>Sin especificar </v>
      </c>
      <c r="M66" s="25" t="str">
        <f>'Base para todos '!M66</f>
        <v>Sin Costo </v>
      </c>
      <c r="N66" s="25" t="str">
        <f>'Base para todos '!N66</f>
        <v>Sin Costo </v>
      </c>
      <c r="O66" s="25" t="str">
        <f>'Base para todos '!O66</f>
        <v>Sin Costo </v>
      </c>
      <c r="P66" s="25" t="str">
        <f>'Base para todos '!P66</f>
        <v>permanente </v>
      </c>
      <c r="Q66" s="25" t="str">
        <f>'Base para todos '!Q66</f>
        <v>http://oferta.senasofiaplus.edu.co/sofia-oferta/detalle-oferta.html?fm=0&amp;fc=9CMnBjMmR6g</v>
      </c>
      <c r="R66" s="25">
        <f>'Base para todos '!R66</f>
        <v>0</v>
      </c>
    </row>
    <row r="67" spans="1:18" ht="42.75">
      <c r="A67" s="3">
        <f>COUNTIF($D$2:D67,'Instituciones Busqueda '!$C$6)</f>
        <v>0</v>
      </c>
      <c r="B67" s="61" t="s">
        <v>609</v>
      </c>
      <c r="C67" s="25" t="str">
        <f>'Base para todos '!C67</f>
        <v>SENA</v>
      </c>
      <c r="D67" s="25" t="str">
        <f>'Base para todos '!D67</f>
        <v>Servicio Nacional de Aprendizaje - SENA</v>
      </c>
      <c r="E67" s="25" t="str">
        <f>'Base para todos '!E67</f>
        <v>Funcional </v>
      </c>
      <c r="F67" s="25" t="str">
        <f>'Base para todos '!F67</f>
        <v>Agro</v>
      </c>
      <c r="G67" s="25" t="str">
        <f>'Base para todos '!G67</f>
        <v>Prácticas y aplicaciones de agricultura ecológica </v>
      </c>
      <c r="H67" s="25" t="str">
        <f>'Base para todos '!H67</f>
        <v>Mantener nutrición del suelo en correspondencia con criterios técnicos y la normatividad de la agricultura ecológica</v>
      </c>
      <c r="I67" s="25" t="str">
        <f>'Base para todos '!I67</f>
        <v>Español </v>
      </c>
      <c r="J67" s="25" t="str">
        <f>'Base para todos '!J67</f>
        <v>Virtual </v>
      </c>
      <c r="K67" s="25" t="str">
        <f>'Base para todos '!K67</f>
        <v>40 Horas </v>
      </c>
      <c r="L67" s="25" t="str">
        <f>'Base para todos '!L67</f>
        <v>Sin especificar </v>
      </c>
      <c r="M67" s="25" t="str">
        <f>'Base para todos '!M67</f>
        <v>Sin Costo </v>
      </c>
      <c r="N67" s="25" t="str">
        <f>'Base para todos '!N67</f>
        <v>Sin Costo </v>
      </c>
      <c r="O67" s="25" t="str">
        <f>'Base para todos '!O67</f>
        <v>Sin Costo </v>
      </c>
      <c r="P67" s="25" t="str">
        <f>'Base para todos '!P67</f>
        <v>permanente </v>
      </c>
      <c r="Q67" s="25" t="str">
        <f>'Base para todos '!Q67</f>
        <v>http://oferta.senasofiaplus.edu.co/sofia-oferta/detalle-oferta.html?fm=0&amp;fc=RlzQZsnOvkY</v>
      </c>
      <c r="R67" s="25">
        <f>'Base para todos '!R67</f>
        <v>0</v>
      </c>
    </row>
    <row r="68" spans="1:18" ht="42.75">
      <c r="A68" s="3">
        <f>COUNTIF($D$2:D68,'Instituciones Busqueda '!$C$6)</f>
        <v>0</v>
      </c>
      <c r="B68" s="61" t="s">
        <v>609</v>
      </c>
      <c r="C68" s="25" t="str">
        <f>'Base para todos '!C68</f>
        <v>SENA</v>
      </c>
      <c r="D68" s="25" t="str">
        <f>'Base para todos '!D68</f>
        <v>Servicio Nacional de Aprendizaje - SENA</v>
      </c>
      <c r="E68" s="25" t="str">
        <f>'Base para todos '!E68</f>
        <v>Funcional </v>
      </c>
      <c r="F68" s="25" t="str">
        <f>'Base para todos '!F68</f>
        <v>Agro</v>
      </c>
      <c r="G68" s="25" t="str">
        <f>'Base para todos '!G68</f>
        <v>Buenas prácticas agrícolas </v>
      </c>
      <c r="H68" s="25" t="str">
        <f>'Base para todos '!H68</f>
        <v>Planear producción según características del sistema productivo y normas legales vigentes </v>
      </c>
      <c r="I68" s="25" t="str">
        <f>'Base para todos '!I68</f>
        <v>Español </v>
      </c>
      <c r="J68" s="25" t="str">
        <f>'Base para todos '!J68</f>
        <v>Virtual </v>
      </c>
      <c r="K68" s="25" t="str">
        <f>'Base para todos '!K68</f>
        <v>40 Horas </v>
      </c>
      <c r="L68" s="25" t="str">
        <f>'Base para todos '!L68</f>
        <v>Sin especificar </v>
      </c>
      <c r="M68" s="25" t="str">
        <f>'Base para todos '!M68</f>
        <v>Sin Costo </v>
      </c>
      <c r="N68" s="25" t="str">
        <f>'Base para todos '!N68</f>
        <v>Sin Costo </v>
      </c>
      <c r="O68" s="25" t="str">
        <f>'Base para todos '!O68</f>
        <v>Sin Costo </v>
      </c>
      <c r="P68" s="25" t="str">
        <f>'Base para todos '!P68</f>
        <v>permanente </v>
      </c>
      <c r="Q68" s="25" t="str">
        <f>'Base para todos '!Q68</f>
        <v>http://oferta.senasofiaplus.edu.co/sofia-oferta/detalle-oferta.html?fm=0&amp;fc=tGn-iWwnJIY</v>
      </c>
      <c r="R68" s="25">
        <f>'Base para todos '!R68</f>
        <v>0</v>
      </c>
    </row>
    <row r="69" spans="1:18" ht="299.25">
      <c r="A69" s="3">
        <f>COUNTIF($D$2:D69,'Instituciones Busqueda '!$C$6)</f>
        <v>0</v>
      </c>
      <c r="B69" s="61" t="s">
        <v>609</v>
      </c>
      <c r="C69" s="25" t="str">
        <f>'Base para todos '!C69</f>
        <v>The University of Queensland</v>
      </c>
      <c r="D69" s="25" t="str">
        <f>'Base para todos '!D69</f>
        <v>The University of Queensland Australia </v>
      </c>
      <c r="E69" s="25" t="str">
        <f>'Base para todos '!E69</f>
        <v>Funcional </v>
      </c>
      <c r="F69" s="25" t="str">
        <f>'Base para todos '!F69</f>
        <v>Gestión Ambiental</v>
      </c>
      <c r="G69" s="25" t="str">
        <f>'Base para todos '!G69</f>
        <v>The Science and Practice of Sustainable Development</v>
      </c>
      <c r="H69" s="25" t="str">
        <f>'Base para todos '!H69</f>
        <v>To understand the practice and policy of sustainable pathways to development
To appreciate some of the scientific underpinnings of sustainable development practice and how policy-makers are trying to apply it for better governance of scarce resources
To apply relevant aspects of the science and policies of sustainable development to your own practice as a development leader
To understand how various attributes of sustainability (environmental, economic and social) can be applied by development practitioners and other stakeholders
To gain scientific knowledge regarding planetary boundaries processes and their influence on international economic development
To be aware of the current international policy landscape for the Sustainable Development Goals (SDGs)</v>
      </c>
      <c r="I69" s="25" t="str">
        <f>'Base para todos '!I69</f>
        <v>Inglés </v>
      </c>
      <c r="J69" s="25" t="str">
        <f>'Base para todos '!J69</f>
        <v>Virtual </v>
      </c>
      <c r="K69" s="25" t="str">
        <f>'Base para todos '!K69</f>
        <v>No especifica </v>
      </c>
      <c r="L69" s="25" t="str">
        <f>'Base para todos '!L69</f>
        <v>13 semanas</v>
      </c>
      <c r="M69" s="25" t="str">
        <f>'Base para todos '!M69</f>
        <v>Sin Costo </v>
      </c>
      <c r="N69" s="25" t="str">
        <f>'Base para todos '!N69</f>
        <v>Con costo Adicional por Certificado  </v>
      </c>
      <c r="O69" s="25" t="str">
        <f>'Base para todos '!O69</f>
        <v>Agrega un Certificado Verificado por $270 USD</v>
      </c>
      <c r="P69" s="25" t="str">
        <f>'Base para todos '!P69</f>
        <v>Comienza 2 de septiembre de 2019</v>
      </c>
      <c r="Q69" s="25" t="str">
        <f>'Base para todos '!Q69</f>
        <v>https://www.edx.org/es/course/the-science-and-practice-of-sustainable-development</v>
      </c>
      <c r="R69" s="25">
        <f>'Base para todos '!R69</f>
        <v>0</v>
      </c>
    </row>
    <row r="70" spans="1:18" ht="128.25">
      <c r="A70" s="3">
        <f>COUNTIF($D$2:D70,'Instituciones Busqueda '!$C$6)</f>
        <v>0</v>
      </c>
      <c r="B70" s="61" t="s">
        <v>609</v>
      </c>
      <c r="C70" s="25" t="str">
        <f>'Base para todos '!C70</f>
        <v>UNAM México </v>
      </c>
      <c r="D70" s="25" t="str">
        <f>'Base para todos '!D70</f>
        <v>Universidad Nacional Autónoma de México </v>
      </c>
      <c r="E70" s="25" t="str">
        <f>'Base para todos '!E70</f>
        <v>Comportamental </v>
      </c>
      <c r="F70" s="25" t="str">
        <f>'Base para todos '!F70</f>
        <v>Talento Humano </v>
      </c>
      <c r="G70" s="25" t="str">
        <f>'Base para todos '!G70</f>
        <v>Solución de problemas y toma de decisiones</v>
      </c>
      <c r="H70" s="25" t="str">
        <f>'Base para todos '!H70</f>
        <v>entender las ventajas del pensamiento divergente (creativo) como una habilidad fundamental en la solución de problemas. Revisa, también, la metodología para manejar estilos participativos en la toma de decisiones asegurando la efectividad de las mismas y la aceptación por parte del personal al ser tomado en cuenta.</v>
      </c>
      <c r="I70" s="25" t="str">
        <f>'Base para todos '!I70</f>
        <v>Español</v>
      </c>
      <c r="J70" s="25" t="str">
        <f>'Base para todos '!J70</f>
        <v>Virtual </v>
      </c>
      <c r="K70" s="25" t="str">
        <f>'Base para todos '!K70</f>
        <v>No especifica </v>
      </c>
      <c r="L70" s="25" t="str">
        <f>'Base para todos '!L70</f>
        <v>4 semanas </v>
      </c>
      <c r="M70" s="25" t="str">
        <f>'Base para todos '!M70</f>
        <v>Sin Costo </v>
      </c>
      <c r="N70" s="25" t="str">
        <f>'Base para todos '!N70</f>
        <v>Con costo Adicional por Certificado  </v>
      </c>
      <c r="O70" s="25" t="str">
        <f>'Base para todos '!O70</f>
        <v>Costo mensual por varios cursos (49 USD)</v>
      </c>
      <c r="P70" s="25" t="str">
        <f>'Base para todos '!P70</f>
        <v>Comienza 30 de mayo </v>
      </c>
      <c r="Q70" s="25" t="str">
        <f>'Base para todos '!Q70</f>
        <v>https://www.coursera.org/learn/soluciondeproblemas?ranMID=40328&amp;ranEAID=OUg*PVuFT8M&amp;ranSiteID=OUg.PVuFT8M-JdG33k_2aKICHcbF075IiQ&amp;siteID=OUg.PVuFT8M-JdG33k_2aKICHcbF075IiQ&amp;utm_content=10&amp;utm_medium=partners&amp;utm_source=linkshare&amp;utm_campaign=OUg*PVuFT8M</v>
      </c>
      <c r="R70" s="25">
        <f>'Base para todos '!R70</f>
        <v>0</v>
      </c>
    </row>
    <row r="71" spans="1:18" ht="185.25">
      <c r="A71" s="3">
        <f>COUNTIF($D$2:D71,'Instituciones Busqueda '!$C$6)</f>
        <v>0</v>
      </c>
      <c r="B71" s="61" t="s">
        <v>609</v>
      </c>
      <c r="C71" s="25" t="str">
        <f>'Base para todos '!C71</f>
        <v>UNAM México </v>
      </c>
      <c r="D71" s="25" t="str">
        <f>'Base para todos '!D71</f>
        <v>Universidad Nacional Autónoma de México </v>
      </c>
      <c r="E71" s="25" t="str">
        <f>'Base para todos '!E71</f>
        <v>Comportamental </v>
      </c>
      <c r="F71" s="25" t="str">
        <f>'Base para todos '!F71</f>
        <v>Talento Humano </v>
      </c>
      <c r="G71" s="25" t="str">
        <f>'Base para todos '!G71</f>
        <v>Autoridad, dirección y liderazgo</v>
      </c>
      <c r="H71" s="25" t="str">
        <f>'Base para todos '!H71</f>
        <v>identificarás las principales responsabilidades y actividades que realiza un directivo en cualquier nivel de mando. Revisarán ejemplos que reflejan la importancia del ejercicio del liderazgo resaltando el valor del manejo adecuado de la comunicación, toma de decisiones, motivación, delegación, supervisión y coordinación del equipo de trabajo. Por otra parte, reconocerás los diferentes estilos de liderazgo y cómo éstos deben ser utilizados dependiendo de las particularidades de cada situación</v>
      </c>
      <c r="I71" s="25" t="str">
        <f>'Base para todos '!I71</f>
        <v>Español</v>
      </c>
      <c r="J71" s="25" t="str">
        <f>'Base para todos '!J71</f>
        <v>Virtual </v>
      </c>
      <c r="K71" s="25" t="str">
        <f>'Base para todos '!K71</f>
        <v>No especifica </v>
      </c>
      <c r="L71" s="25" t="str">
        <f>'Base para todos '!L71</f>
        <v>4 semanas </v>
      </c>
      <c r="M71" s="25" t="str">
        <f>'Base para todos '!M71</f>
        <v>Sin Costo </v>
      </c>
      <c r="N71" s="25" t="str">
        <f>'Base para todos '!N71</f>
        <v>Con costo Adicional por Certificado  </v>
      </c>
      <c r="O71" s="25" t="str">
        <f>'Base para todos '!O71</f>
        <v>Costo mensual por varios cursos (49 USD)</v>
      </c>
      <c r="P71" s="25" t="str">
        <f>'Base para todos '!P71</f>
        <v>Comienza 30 de mayo </v>
      </c>
      <c r="Q71" s="25" t="str">
        <f>'Base para todos '!Q71</f>
        <v>https://www.coursera.org/learn/autoridad?ranMID=40328&amp;ranEAID=OUg*PVuFT8M&amp;ranSiteID=OUg.PVuFT8M-ctr5GRpJTZAiwP4R6KkafA&amp;siteID=OUg.PVuFT8M-ctr5GRpJTZAiwP4R6KkafA&amp;utm_content=10&amp;utm_medium=partners&amp;utm_source=linkshare&amp;utm_campaign=OUg*PVuFT8M</v>
      </c>
      <c r="R71" s="25">
        <f>'Base para todos '!R71</f>
        <v>0</v>
      </c>
    </row>
    <row r="72" spans="1:18" ht="128.25">
      <c r="A72" s="3">
        <f>COUNTIF($D$2:D72,'Instituciones Busqueda '!$C$6)</f>
        <v>0</v>
      </c>
      <c r="B72" s="61" t="s">
        <v>609</v>
      </c>
      <c r="C72" s="25" t="str">
        <f>'Base para todos '!C72</f>
        <v>UNAM Mexico </v>
      </c>
      <c r="D72" s="25" t="str">
        <f>'Base para todos '!D72</f>
        <v>Universidad Nacional Autónoma de México </v>
      </c>
      <c r="E72" s="25" t="str">
        <f>'Base para todos '!E72</f>
        <v>Comportamental </v>
      </c>
      <c r="F72" s="25" t="str">
        <f>'Base para todos '!F72</f>
        <v>Talento Humano </v>
      </c>
      <c r="G72" s="25" t="str">
        <f>'Base para todos '!G72</f>
        <v>Orden y manejo del tiempo</v>
      </c>
      <c r="H72" s="25" t="str">
        <f>'Base para todos '!H72</f>
        <v>habilidades para fortalecer una actitud de orden y respeto por las normas y procedimientos de trabajo valorando la importancia de contar con un clima organizado en donde todo el equipo se siente cómodo y sabe dónde encontrar los materiales relacionados con el trabajo del área.</v>
      </c>
      <c r="I72" s="25" t="str">
        <f>'Base para todos '!I72</f>
        <v>Español</v>
      </c>
      <c r="J72" s="25" t="str">
        <f>'Base para todos '!J72</f>
        <v>Virtual </v>
      </c>
      <c r="K72" s="25" t="str">
        <f>'Base para todos '!K72</f>
        <v>No especifica </v>
      </c>
      <c r="L72" s="25" t="str">
        <f>'Base para todos '!L72</f>
        <v>4 semanas </v>
      </c>
      <c r="M72" s="25" t="str">
        <f>'Base para todos '!M72</f>
        <v>Sin Costo </v>
      </c>
      <c r="N72" s="25" t="str">
        <f>'Base para todos '!N72</f>
        <v>Con costo Adicional por Certificado  </v>
      </c>
      <c r="O72" s="25" t="str">
        <f>'Base para todos '!O72</f>
        <v>Costo mensual por varios cursos (49 USD)</v>
      </c>
      <c r="P72" s="25" t="str">
        <f>'Base para todos '!P72</f>
        <v>Comienza 30 de mayo </v>
      </c>
      <c r="Q72" s="25" t="str">
        <f>'Base para todos '!Q72</f>
        <v>https://www.coursera.org/learn/orden?ranMID=40328&amp;ranEAID=OUg*PVuFT8M&amp;ranSiteID=OUg.PVuFT8M-OdwVfO29xWE2L8qbuUnhIQ&amp;siteID=OUg.PVuFT8M-OdwVfO29xWE2L8qbuUnhIQ&amp;utm_content=10&amp;utm_medium=partners&amp;utm_source=linkshare&amp;utm_campaign=OUg*PVuFT8M</v>
      </c>
      <c r="R72" s="25">
        <f>'Base para todos '!R72</f>
        <v>0</v>
      </c>
    </row>
    <row r="73" spans="1:18" ht="99.75">
      <c r="A73" s="3">
        <f>COUNTIF($D$2:D73,'Instituciones Busqueda '!$C$6)</f>
        <v>0</v>
      </c>
      <c r="B73" s="61" t="s">
        <v>609</v>
      </c>
      <c r="C73" s="25" t="str">
        <f>'Base para todos '!C73</f>
        <v>OEA</v>
      </c>
      <c r="D73" s="25" t="str">
        <f>'Base para todos '!D73</f>
        <v>Organización de los Estados Americanos OEA </v>
      </c>
      <c r="E73" s="25" t="str">
        <f>'Base para todos '!E73</f>
        <v>Funcional </v>
      </c>
      <c r="F73" s="25" t="str">
        <f>'Base para todos '!F73</f>
        <v>Género </v>
      </c>
      <c r="G73" s="25" t="str">
        <f>'Base para todos '!G73</f>
        <v>Planificación Estratégica con Enfoque de Género</v>
      </c>
      <c r="H73" s="25" t="str">
        <f>'Base para todos '!H73</f>
        <v>incorporación del enfoque de género en las organizaciones, a través de una planificación estratégica que incorpora transversalmente la consideración del impacto de las medidas que se desarrollan, desde una perspectiva de género.</v>
      </c>
      <c r="I73" s="25" t="str">
        <f>'Base para todos '!I73</f>
        <v>Español</v>
      </c>
      <c r="J73" s="25" t="str">
        <f>'Base para todos '!J73</f>
        <v>Virtual </v>
      </c>
      <c r="K73" s="25" t="str">
        <f>'Base para todos '!K73</f>
        <v>No especifica </v>
      </c>
      <c r="L73" s="25" t="str">
        <f>'Base para todos '!L73</f>
        <v>10 semanas </v>
      </c>
      <c r="M73" s="25" t="str">
        <f>'Base para todos '!M73</f>
        <v>Sin Costo </v>
      </c>
      <c r="N73" s="25" t="str">
        <f>'Base para todos '!N73</f>
        <v>Sin Costo </v>
      </c>
      <c r="O73" s="25" t="str">
        <f>'Base para todos '!O73</f>
        <v>Sin Costo </v>
      </c>
      <c r="P73" s="25" t="str">
        <f>'Base para todos '!P73</f>
        <v>Comienza Julio 29 2019  (inscribir y solicitar beca )</v>
      </c>
      <c r="Q73" s="25" t="str">
        <f>'Base para todos '!Q73</f>
        <v>http://portal.portaleducoas.org/es/cursos/planificaci-n-estrat-gica-enfoque-g-nero</v>
      </c>
      <c r="R73" s="25">
        <f>'Base para todos '!R73</f>
        <v>0</v>
      </c>
    </row>
    <row r="74" spans="1:18" ht="242.25">
      <c r="A74" s="3">
        <f>COUNTIF($D$2:D74,'Instituciones Busqueda '!$C$6)</f>
        <v>0</v>
      </c>
      <c r="B74" s="61" t="s">
        <v>609</v>
      </c>
      <c r="C74" s="25" t="str">
        <f>'Base para todos '!C74</f>
        <v>University of Michigan </v>
      </c>
      <c r="D74" s="25" t="str">
        <f>'Base para todos '!D74</f>
        <v>University of Michigan </v>
      </c>
      <c r="E74" s="25" t="str">
        <f>'Base para todos '!E74</f>
        <v>Comportamental </v>
      </c>
      <c r="F74" s="25" t="str">
        <f>'Base para todos '!F74</f>
        <v>Ciencias Sociales</v>
      </c>
      <c r="G74" s="25" t="str">
        <f>'Base para todos '!G74</f>
        <v>Diversity and Social Justice in Social Work</v>
      </c>
      <c r="H74" s="25" t="str">
        <f>'Base para todos '!H74</f>
        <v>Demonstrate knowledge and skills for working for justice, enacting critical consciousness, and engaging and addressing issues of power and diversity.
Demonstrate knowledge of social locations, constructions, processes, and identities and the diversity within these.
Demonstrate skills in critical contextual thinking, applying multiple theories and frameworks to illuminate underlying assumptions, biases and possible opportunities, and engaging in praxis.
Demonstrate awareness of the sources of power, how to mobilize power towards positive change, and ways to challenge oppressive assumptions, biases, and prejudices.</v>
      </c>
      <c r="I74" s="25" t="str">
        <f>'Base para todos '!I74</f>
        <v>Inglés </v>
      </c>
      <c r="J74" s="25" t="str">
        <f>'Base para todos '!J74</f>
        <v>Virtual </v>
      </c>
      <c r="K74" s="25" t="str">
        <f>'Base para todos '!K74</f>
        <v>No especifica </v>
      </c>
      <c r="L74" s="25" t="str">
        <f>'Base para todos '!L74</f>
        <v>8 semanas </v>
      </c>
      <c r="M74" s="25" t="str">
        <f>'Base para todos '!M74</f>
        <v>Sin Costo </v>
      </c>
      <c r="N74" s="25" t="str">
        <f>'Base para todos '!N74</f>
        <v>Con costo Adicional por Certificado  </v>
      </c>
      <c r="O74" s="25" t="str">
        <f>'Base para todos '!O74</f>
        <v>Agrega un Certificado Verificado por $199 USD</v>
      </c>
      <c r="P74" s="25" t="str">
        <f>'Base para todos '!P74</f>
        <v>Permanente </v>
      </c>
      <c r="Q74" s="25" t="str">
        <f>'Base para todos '!Q74</f>
        <v>https://www.edx.org/es/course/diversity-and-social-justice-in-social-work-2</v>
      </c>
      <c r="R74" s="25">
        <f>'Base para todos '!R74</f>
        <v>0</v>
      </c>
    </row>
    <row r="75" spans="1:18" ht="199.5">
      <c r="A75" s="3">
        <f>COUNTIF($D$2:D75,'Instituciones Busqueda '!$C$6)</f>
        <v>0</v>
      </c>
      <c r="B75" s="61" t="s">
        <v>609</v>
      </c>
      <c r="C75" s="25" t="str">
        <f>'Base para todos '!C75</f>
        <v>Universidad Galileo </v>
      </c>
      <c r="D75" s="25" t="str">
        <f>'Base para todos '!D75</f>
        <v>Universidad Galileo </v>
      </c>
      <c r="E75" s="25" t="str">
        <f>'Base para todos '!E75</f>
        <v>Funcional </v>
      </c>
      <c r="F75" s="25" t="str">
        <f>'Base para todos '!F75</f>
        <v>Talento Humano </v>
      </c>
      <c r="G75" s="25" t="str">
        <f>'Base para todos '!G75</f>
        <v>Análisis estadístico con Excel</v>
      </c>
      <c r="H75" s="25" t="str">
        <f>'Base para todos '!H75</f>
        <v>Estadísticos de tendencia central, de posición, de variación y de forma
Distribución de probabilidad binomial y de probabilidad normal
Esquemas de muestreo e intervalos de confianza
Cálculo del tamaño de la muestra
Análisis de regresión y correlación simple y análisis de regresión y correlación múltiple
Pruebas de hipótesis y de Chi cuadrado
Números índice
Cálculos con la herramienta de análisis de datos de Excel y fórmulas estadísticas específicas</v>
      </c>
      <c r="I75" s="25" t="str">
        <f>'Base para todos '!I75</f>
        <v>Español</v>
      </c>
      <c r="J75" s="25" t="str">
        <f>'Base para todos '!J75</f>
        <v>Virtual </v>
      </c>
      <c r="K75" s="25" t="str">
        <f>'Base para todos '!K75</f>
        <v>No especifica </v>
      </c>
      <c r="L75" s="25" t="str">
        <f>'Base para todos '!L75</f>
        <v>4 semanas </v>
      </c>
      <c r="M75" s="25" t="str">
        <f>'Base para todos '!M75</f>
        <v>Sin Costo </v>
      </c>
      <c r="N75" s="25" t="str">
        <f>'Base para todos '!N75</f>
        <v>Con costo Adicional por Certificado  </v>
      </c>
      <c r="O75" s="25" t="str">
        <f>'Base para todos '!O75</f>
        <v>Agrega un Certificado Verificado por $49 USD
</v>
      </c>
      <c r="P75" s="25" t="str">
        <f>'Base para todos '!P75</f>
        <v>Permanente </v>
      </c>
      <c r="Q75" s="25" t="str">
        <f>'Base para todos '!Q75</f>
        <v>https://www.edx.org/es/course/analisis-estadistico-con-excel-2</v>
      </c>
      <c r="R75" s="25">
        <f>'Base para todos '!R75</f>
        <v>0</v>
      </c>
    </row>
    <row r="76" spans="1:18" ht="85.5">
      <c r="A76" s="3">
        <f>COUNTIF($D$2:D76,'Instituciones Busqueda '!$C$6)</f>
        <v>0</v>
      </c>
      <c r="B76" s="61" t="s">
        <v>609</v>
      </c>
      <c r="C76" s="25" t="str">
        <f>'Base para todos '!C76</f>
        <v>Universidad Galileo </v>
      </c>
      <c r="D76" s="25" t="str">
        <f>'Base para todos '!D76</f>
        <v>Universidad Galileo </v>
      </c>
      <c r="E76" s="25" t="str">
        <f>'Base para todos '!E76</f>
        <v>Funcional </v>
      </c>
      <c r="F76" s="25" t="str">
        <f>'Base para todos '!F76</f>
        <v>Electrónica </v>
      </c>
      <c r="G76" s="25" t="str">
        <f>'Base para todos '!G76</f>
        <v>Circuitos Eléctricos en Corriente Alterna</v>
      </c>
      <c r="H76" s="25" t="str">
        <f>'Base para todos '!H76</f>
        <v>Señales y Formas de Onda
Aritmética de Números Complejos
El modelo de Fasores
Leyes básicas de circuitos
Métodos de Análisis
Potencia en AC</v>
      </c>
      <c r="I76" s="25" t="str">
        <f>'Base para todos '!I76</f>
        <v>Español</v>
      </c>
      <c r="J76" s="25" t="str">
        <f>'Base para todos '!J76</f>
        <v>Virtual </v>
      </c>
      <c r="K76" s="25" t="str">
        <f>'Base para todos '!K76</f>
        <v>No especifica </v>
      </c>
      <c r="L76" s="25" t="str">
        <f>'Base para todos '!L76</f>
        <v>4 semanas </v>
      </c>
      <c r="M76" s="25" t="str">
        <f>'Base para todos '!M76</f>
        <v>Sin Costo </v>
      </c>
      <c r="N76" s="25" t="str">
        <f>'Base para todos '!N76</f>
        <v>Con costo Adicional por Certificado  </v>
      </c>
      <c r="O76" s="25" t="str">
        <f>'Base para todos '!O76</f>
        <v>Agrega un Certificado Verificado por $49 USD
</v>
      </c>
      <c r="P76" s="25" t="str">
        <f>'Base para todos '!P76</f>
        <v>Permanente </v>
      </c>
      <c r="Q76" s="25" t="str">
        <f>'Base para todos '!Q76</f>
        <v>https://www.edx.org/es/course/circuitos-electricos-en-corriente-alterna-2</v>
      </c>
      <c r="R76" s="25">
        <f>'Base para todos '!R76</f>
        <v>0</v>
      </c>
    </row>
    <row r="77" spans="1:18" ht="142.5">
      <c r="A77" s="3">
        <f>COUNTIF($D$2:D77,'Instituciones Busqueda '!$C$6)</f>
        <v>1</v>
      </c>
      <c r="B77" s="61" t="s">
        <v>609</v>
      </c>
      <c r="C77" s="25" t="str">
        <f>'Base para todos '!C77</f>
        <v>Tecnológico de Monterrey </v>
      </c>
      <c r="D77" s="25" t="str">
        <f>'Base para todos '!D77</f>
        <v>Tecnológico de Monterrey </v>
      </c>
      <c r="E77" s="25" t="str">
        <f>'Base para todos '!E77</f>
        <v>Comportamental </v>
      </c>
      <c r="F77" s="25" t="str">
        <f>'Base para todos '!F77</f>
        <v>Talento Humano </v>
      </c>
      <c r="G77" s="25" t="str">
        <f>'Base para todos '!G77</f>
        <v>Habilidades de negociación y comunicación efectiva</v>
      </c>
      <c r="H77" s="25" t="str">
        <f>'Base para todos '!H77</f>
        <v>Implementar las habilidades y estilos de negociación clave para llevar a cabo negociaciones efectivas y alcanzar acuerdos satisfactorios
Adoptar técnicas de comunicación que mejoren las relaciones y estimulen la cooperación entre las partes involucradas
Desarrollar el pensamiento crítico para gestionar las emociones y resolver conflictos de una manera constructiva</v>
      </c>
      <c r="I77" s="25" t="str">
        <f>'Base para todos '!I77</f>
        <v>Español</v>
      </c>
      <c r="J77" s="25" t="str">
        <f>'Base para todos '!J77</f>
        <v>Virtual </v>
      </c>
      <c r="K77" s="25" t="str">
        <f>'Base para todos '!K77</f>
        <v>No especifica </v>
      </c>
      <c r="L77" s="25" t="str">
        <f>'Base para todos '!L77</f>
        <v>4 semanas </v>
      </c>
      <c r="M77" s="25" t="str">
        <f>'Base para todos '!M77</f>
        <v>Sin Costo </v>
      </c>
      <c r="N77" s="25" t="str">
        <f>'Base para todos '!N77</f>
        <v>Con costo Adicional por Certificado  </v>
      </c>
      <c r="O77" s="25" t="str">
        <f>'Base para todos '!O77</f>
        <v>Agrega un Certificado Verificado por $149 USD
</v>
      </c>
      <c r="P77" s="25" t="str">
        <f>'Base para todos '!P77</f>
        <v>Permanente </v>
      </c>
      <c r="Q77" s="25" t="str">
        <f>'Base para todos '!Q77</f>
        <v>https://www.edx.org/es/course/habilidades-de-negociacion-y-comunicacion-efectiva</v>
      </c>
      <c r="R77" s="25">
        <f>'Base para todos '!R77</f>
        <v>0</v>
      </c>
    </row>
    <row r="78" spans="1:18" ht="156.75">
      <c r="A78" s="3">
        <f>COUNTIF($D$2:D78,'Instituciones Busqueda '!$C$6)</f>
        <v>2</v>
      </c>
      <c r="B78" s="61" t="s">
        <v>609</v>
      </c>
      <c r="C78" s="25" t="str">
        <f>'Base para todos '!C78</f>
        <v>Tecnológico de Monterrey </v>
      </c>
      <c r="D78" s="25" t="str">
        <f>'Base para todos '!D78</f>
        <v>Tecnológico de Monterrey </v>
      </c>
      <c r="E78" s="25" t="str">
        <f>'Base para todos '!E78</f>
        <v>Comportamental </v>
      </c>
      <c r="F78" s="25" t="str">
        <f>'Base para todos '!F78</f>
        <v>Talento Humano </v>
      </c>
      <c r="G78" s="25" t="str">
        <f>'Base para todos '!G78</f>
        <v>Comunicación efectiva para el líder actual</v>
      </c>
      <c r="H78" s="25" t="str">
        <f>'Base para todos '!H78</f>
        <v>Comprender la importancia de la comunicación en la vida de las personas y así impulsar la mejora en nuestra capacidad de socializar efectivamente
Identificar el concepto de comunicación para clarificar su importancia
Desarrollar las habilidades de comunicación: asertividad y empatía
Aplicar las habilidades de comunicación a la retroalimentación del desempeño y alcanzar los objetivos organizacionales</v>
      </c>
      <c r="I78" s="25" t="str">
        <f>'Base para todos '!I78</f>
        <v>Español</v>
      </c>
      <c r="J78" s="25" t="str">
        <f>'Base para todos '!J78</f>
        <v>Virtual </v>
      </c>
      <c r="K78" s="25" t="str">
        <f>'Base para todos '!K78</f>
        <v>No especifica </v>
      </c>
      <c r="L78" s="25" t="str">
        <f>'Base para todos '!L78</f>
        <v>4 semanas </v>
      </c>
      <c r="M78" s="25" t="str">
        <f>'Base para todos '!M78</f>
        <v>Sin Costo </v>
      </c>
      <c r="N78" s="25" t="str">
        <f>'Base para todos '!N78</f>
        <v>Con costo Adicional por Certificado  </v>
      </c>
      <c r="O78" s="25" t="str">
        <f>'Base para todos '!O78</f>
        <v>Agrega un Certificado Verificado por $149 USD
</v>
      </c>
      <c r="P78" s="25" t="str">
        <f>'Base para todos '!P78</f>
        <v>Permanente </v>
      </c>
      <c r="Q78" s="25" t="str">
        <f>'Base para todos '!Q78</f>
        <v>https://www.edx.org/es/course/comunicacion-efectiva-para-el-lider-actual</v>
      </c>
      <c r="R78" s="25">
        <f>'Base para todos '!R78</f>
        <v>0</v>
      </c>
    </row>
    <row r="79" spans="1:18" ht="99.75">
      <c r="A79" s="3">
        <f>COUNTIF($D$2:D79,'Instituciones Busqueda '!$C$6)</f>
        <v>3</v>
      </c>
      <c r="B79" s="61" t="s">
        <v>609</v>
      </c>
      <c r="C79" s="25" t="str">
        <f>'Base para todos '!C79</f>
        <v>Tecnológico de Monterrey </v>
      </c>
      <c r="D79" s="25" t="str">
        <f>'Base para todos '!D79</f>
        <v>Tecnológico de Monterrey </v>
      </c>
      <c r="E79" s="25" t="str">
        <f>'Base para todos '!E79</f>
        <v>Comportamental </v>
      </c>
      <c r="F79" s="25" t="str">
        <f>'Base para todos '!F79</f>
        <v>Talento Humano </v>
      </c>
      <c r="G79" s="25" t="str">
        <f>'Base para todos '!G79</f>
        <v>Liderazgo y comportamiento organizacional</v>
      </c>
      <c r="H79" s="25" t="str">
        <f>'Base para todos '!H79</f>
        <v>Desarrollar un estilo de liderazgo que se adapte a tus fortalezas y las necesidades de la situación
Diseñar tareas motivadoras y efectivas para ti y para otros
Comunicar tu perspectiva a otros de una manera creíble y persuasiva</v>
      </c>
      <c r="I79" s="25" t="str">
        <f>'Base para todos '!I79</f>
        <v>Español</v>
      </c>
      <c r="J79" s="25" t="str">
        <f>'Base para todos '!J79</f>
        <v>Virtual </v>
      </c>
      <c r="K79" s="25" t="str">
        <f>'Base para todos '!K79</f>
        <v>No especifica </v>
      </c>
      <c r="L79" s="25" t="str">
        <f>'Base para todos '!L79</f>
        <v>4 semanas </v>
      </c>
      <c r="M79" s="25" t="str">
        <f>'Base para todos '!M79</f>
        <v>Sin Costo </v>
      </c>
      <c r="N79" s="25" t="str">
        <f>'Base para todos '!N79</f>
        <v>Con costo Adicional por Certificado  </v>
      </c>
      <c r="O79" s="25" t="str">
        <f>'Base para todos '!O79</f>
        <v>Agrega un Certificado Verificado por $149 USD
</v>
      </c>
      <c r="P79" s="25" t="str">
        <f>'Base para todos '!P79</f>
        <v>Permanente </v>
      </c>
      <c r="Q79" s="25" t="str">
        <f>'Base para todos '!Q79</f>
        <v>https://www.edx.org/es/course/liderazgo-y-comportamiento-organizacional-2</v>
      </c>
      <c r="R79" s="25">
        <f>'Base para todos '!R79</f>
        <v>0</v>
      </c>
    </row>
    <row r="80" spans="1:18" ht="128.25">
      <c r="A80" s="3">
        <f>COUNTIF($D$2:D80,'Instituciones Busqueda '!$C$6)</f>
        <v>4</v>
      </c>
      <c r="B80" s="61" t="s">
        <v>609</v>
      </c>
      <c r="C80" s="25" t="str">
        <f>'Base para todos '!C80</f>
        <v>Tecnológico de Monterrey </v>
      </c>
      <c r="D80" s="25" t="str">
        <f>'Base para todos '!D80</f>
        <v>Tecnológico de Monterrey </v>
      </c>
      <c r="E80" s="25" t="str">
        <f>'Base para todos '!E80</f>
        <v>Comportamental </v>
      </c>
      <c r="F80" s="25" t="str">
        <f>'Base para todos '!F80</f>
        <v>Talento Humano </v>
      </c>
      <c r="G80" s="25" t="str">
        <f>'Base para todos '!G80</f>
        <v>Liderazgo orientado al florecimiento humano</v>
      </c>
      <c r="H80" s="25" t="str">
        <f>'Base para todos '!H80</f>
        <v>Identificar las oportunidades de mejora personal dentro de los cinco elementos del modelo de liderazgo para el florecimiento humano
Desarrollar las competencias que le permitirán alcanzar y optimizar resultados en su trabajo
Comprender la relación entre felicidad, liderazgo y florecimiento</v>
      </c>
      <c r="I80" s="25" t="str">
        <f>'Base para todos '!I80</f>
        <v>Español</v>
      </c>
      <c r="J80" s="25" t="str">
        <f>'Base para todos '!J80</f>
        <v>Virtual </v>
      </c>
      <c r="K80" s="25" t="str">
        <f>'Base para todos '!K80</f>
        <v>No especifica </v>
      </c>
      <c r="L80" s="25" t="str">
        <f>'Base para todos '!L80</f>
        <v>4 semanas </v>
      </c>
      <c r="M80" s="25" t="str">
        <f>'Base para todos '!M80</f>
        <v>Sin Costo </v>
      </c>
      <c r="N80" s="25" t="str">
        <f>'Base para todos '!N80</f>
        <v>Con costo Adicional por Certificado  </v>
      </c>
      <c r="O80" s="25" t="str">
        <f>'Base para todos '!O80</f>
        <v>Agrega un Certificado Verificado por $149 USD
</v>
      </c>
      <c r="P80" s="25" t="str">
        <f>'Base para todos '!P80</f>
        <v>Permanente </v>
      </c>
      <c r="Q80" s="25" t="str">
        <f>'Base para todos '!Q80</f>
        <v>https://www.edx.org/es/course/liderazgo-orientado-al-florecimiento-humano</v>
      </c>
      <c r="R80" s="25">
        <f>'Base para todos '!R80</f>
        <v>0</v>
      </c>
    </row>
    <row r="81" spans="1:18" ht="199.5">
      <c r="A81" s="3">
        <f>COUNTIF($D$2:D81,'Instituciones Busqueda '!$C$6)</f>
        <v>5</v>
      </c>
      <c r="B81" s="61" t="s">
        <v>609</v>
      </c>
      <c r="C81" s="25" t="str">
        <f>'Base para todos '!C81</f>
        <v>Tecnológico de Monterrey </v>
      </c>
      <c r="D81" s="25" t="str">
        <f>'Base para todos '!D81</f>
        <v>Tecnológico de Monterrey </v>
      </c>
      <c r="E81" s="25" t="str">
        <f>'Base para todos '!E81</f>
        <v>Comportamental </v>
      </c>
      <c r="F81" s="25" t="str">
        <f>'Base para todos '!F81</f>
        <v>Talento Humano </v>
      </c>
      <c r="G81" s="25" t="str">
        <f>'Base para todos '!G81</f>
        <v>Pensamiento crítico: toma de decisiones razonadas</v>
      </c>
      <c r="H81" s="25" t="str">
        <f>'Base para todos '!H81</f>
        <v>Identificar las teorías del conocimiento que sustentan el pensamiento crítico
Emplear una metodología para la aplicación del pensamiento crítico
Relacionar los elementos que componen las etapas del pensamiento crítico
Analizar los estándares de la práctica del pensar críticamente
Valorar la responsabilidad de perpetuar los valores intelectuales del análisis resolutorio
Distinguir los vicios de pensamiento en la toma de decisiones
Aplicación del pensamiento crítico en grupos</v>
      </c>
      <c r="I81" s="25" t="str">
        <f>'Base para todos '!I81</f>
        <v>Español</v>
      </c>
      <c r="J81" s="25" t="str">
        <f>'Base para todos '!J81</f>
        <v>Virtual </v>
      </c>
      <c r="K81" s="25" t="str">
        <f>'Base para todos '!K81</f>
        <v>No especifica </v>
      </c>
      <c r="L81" s="25" t="str">
        <f>'Base para todos '!L81</f>
        <v>4 semanas </v>
      </c>
      <c r="M81" s="25" t="str">
        <f>'Base para todos '!M81</f>
        <v>Sin Costo </v>
      </c>
      <c r="N81" s="25" t="str">
        <f>'Base para todos '!N81</f>
        <v>Con costo Adicional por Certificado  </v>
      </c>
      <c r="O81" s="25" t="str">
        <f>'Base para todos '!O81</f>
        <v>Agrega un Certificado Verificado por $149 USD
</v>
      </c>
      <c r="P81" s="25" t="str">
        <f>'Base para todos '!P81</f>
        <v>Permanente </v>
      </c>
      <c r="Q81" s="25" t="str">
        <f>'Base para todos '!Q81</f>
        <v>https://www.edx.org/es/course/pensamiento-critico-toma-de-decisiones-razonadas</v>
      </c>
      <c r="R81" s="25">
        <f>'Base para todos '!R81</f>
        <v>0</v>
      </c>
    </row>
    <row r="82" spans="1:18" ht="185.25">
      <c r="A82" s="3">
        <f>COUNTIF($D$2:D82,'Instituciones Busqueda '!$C$6)</f>
        <v>5</v>
      </c>
      <c r="B82" s="61" t="s">
        <v>323</v>
      </c>
      <c r="C82" s="25" t="str">
        <f>'Base para todos '!C82</f>
        <v>UPV Valencia </v>
      </c>
      <c r="D82" s="25" t="str">
        <f>'Base para todos '!D82</f>
        <v>Universidad Politécnica de Valencia </v>
      </c>
      <c r="E82" s="25" t="str">
        <f>'Base para todos '!E82</f>
        <v>Comportamental </v>
      </c>
      <c r="F82" s="25" t="str">
        <f>'Base para todos '!F82</f>
        <v>Talento Humano </v>
      </c>
      <c r="G82" s="25" t="str">
        <f>'Base para todos '!G82</f>
        <v>Gestión participativa: motivación y liderazgo organizacional</v>
      </c>
      <c r="H82" s="25" t="str">
        <f>'Base para todos '!H82</f>
        <v>• Cuáles son los componentes de la gestión participativa
• Cómo se puede implantar la gestión participativa dentro de las organizaciones
• A diagnosticar las prácticas de gestión participativa en una empresa
• Cómo medir los resultados de estos programas de participación 
• Como un líder puede involucrar de forma exitosa a los empleados 
• Cómo la gestión participativa puede ayudar a desarrollar un liderazgo participativo en una organización</v>
      </c>
      <c r="I82" s="25" t="str">
        <f>'Base para todos '!I82</f>
        <v>Español</v>
      </c>
      <c r="J82" s="25" t="str">
        <f>'Base para todos '!J82</f>
        <v>Virtual </v>
      </c>
      <c r="K82" s="25" t="str">
        <f>'Base para todos '!K82</f>
        <v>No especifica </v>
      </c>
      <c r="L82" s="25" t="str">
        <f>'Base para todos '!L82</f>
        <v>4 semanas </v>
      </c>
      <c r="M82" s="25" t="str">
        <f>'Base para todos '!M82</f>
        <v>Sin Costo </v>
      </c>
      <c r="N82" s="25" t="str">
        <f>'Base para todos '!N82</f>
        <v>Con costo Adicional por Certificado  </v>
      </c>
      <c r="O82" s="25" t="str">
        <f>'Base para todos '!O82</f>
        <v>Agrega un Certificado Verificado por $79 USD
</v>
      </c>
      <c r="P82" s="25" t="str">
        <f>'Base para todos '!P82</f>
        <v>Permanente </v>
      </c>
      <c r="Q82" s="25" t="str">
        <f>'Base para todos '!Q82</f>
        <v>https://www.edx.org/es/course/gestion-participativa-motivacion-y-liderazgo-organizacional</v>
      </c>
      <c r="R82" s="25">
        <f>'Base para todos '!R82</f>
        <v>0</v>
      </c>
    </row>
    <row r="83" spans="1:18" ht="47.25">
      <c r="A83" s="3">
        <f>COUNTIF($D$2:D83,'Instituciones Busqueda '!$C$6)</f>
        <v>5</v>
      </c>
      <c r="B83" s="61" t="s">
        <v>542</v>
      </c>
      <c r="C83" s="25" t="str">
        <f>'Base para todos '!C83</f>
        <v>CCB</v>
      </c>
      <c r="D83" s="25" t="str">
        <f>'Base para todos '!D83</f>
        <v>Cámara de Comercio de Bogotá  </v>
      </c>
      <c r="E83" s="25" t="str">
        <f>'Base para todos '!E83</f>
        <v>Funcional </v>
      </c>
      <c r="F83" s="25" t="str">
        <f>'Base para todos '!F83</f>
        <v>Planeación </v>
      </c>
      <c r="G83" s="25" t="str">
        <f>'Base para todos '!G83</f>
        <v>Taller Gestión de Proyectos </v>
      </c>
      <c r="H83" s="25" t="str">
        <f>'Base para todos '!H83</f>
        <v>Estrategia </v>
      </c>
      <c r="I83" s="25" t="str">
        <f>'Base para todos '!I83</f>
        <v>Español</v>
      </c>
      <c r="J83" s="25" t="str">
        <f>'Base para todos '!J83</f>
        <v>Virtual </v>
      </c>
      <c r="K83" s="25" t="str">
        <f>'Base para todos '!K83</f>
        <v>No reporta </v>
      </c>
      <c r="L83" s="25" t="str">
        <f>'Base para todos '!L83</f>
        <v>Fechas establecidas verificar en el link </v>
      </c>
      <c r="M83" s="25" t="str">
        <f>'Base para todos '!M83</f>
        <v>Sin Costo </v>
      </c>
      <c r="N83" s="25" t="str">
        <f>'Base para todos '!N83</f>
        <v>Sin Certificado</v>
      </c>
      <c r="O83" s="25" t="str">
        <f>'Base para todos '!O83</f>
        <v>Sin certificado </v>
      </c>
      <c r="P83" s="25" t="str">
        <f>'Base para todos '!P83</f>
        <v>Permanente en fechas establecidas </v>
      </c>
      <c r="Q83" s="25" t="str">
        <f>'Base para todos '!Q83</f>
        <v>https://www.ccb.org.co/Eventos-y-capacitaciones/Nuestros-eventos/Cursos-virtuales-gratuitos/Gestion-de-proyectos</v>
      </c>
      <c r="R83" s="25">
        <f>'Base para todos '!R83</f>
        <v>0</v>
      </c>
    </row>
    <row r="84" spans="1:18" ht="57">
      <c r="A84" s="3">
        <f>COUNTIF($D$2:D84,'Instituciones Busqueda '!$C$6)</f>
        <v>5</v>
      </c>
      <c r="B84" s="61" t="s">
        <v>542</v>
      </c>
      <c r="C84" s="25" t="str">
        <f>'Base para todos '!C84</f>
        <v>Superindustria y Comercio</v>
      </c>
      <c r="D84" s="25" t="str">
        <f>'Base para todos '!D84</f>
        <v>Superintendencia de Industria y Comercio </v>
      </c>
      <c r="E84" s="25" t="str">
        <f>'Base para todos '!E84</f>
        <v>Funcional </v>
      </c>
      <c r="F84" s="25" t="str">
        <f>'Base para todos '!F84</f>
        <v>Administración </v>
      </c>
      <c r="G84" s="25" t="str">
        <f>'Base para todos '!G84</f>
        <v>Introducción a la Propiedad Intelectual</v>
      </c>
      <c r="H84" s="25" t="str">
        <f>'Base para todos '!H84</f>
        <v>Composición del Sistema de Propiedad Intelectual en Colombia y funciones principales de cada uno de los actores involucrados</v>
      </c>
      <c r="I84" s="25" t="str">
        <f>'Base para todos '!I84</f>
        <v>Español</v>
      </c>
      <c r="J84" s="25" t="str">
        <f>'Base para todos '!J84</f>
        <v>Virtual </v>
      </c>
      <c r="K84" s="25" t="str">
        <f>'Base para todos '!K84</f>
        <v>120 horas </v>
      </c>
      <c r="L84" s="25" t="str">
        <f>'Base para todos '!L84</f>
        <v>6 semanas </v>
      </c>
      <c r="M84" s="25" t="str">
        <f>'Base para todos '!M84</f>
        <v>Sin Costo </v>
      </c>
      <c r="N84" s="25" t="str">
        <f>'Base para todos '!N84</f>
        <v>Sin Costo </v>
      </c>
      <c r="O84" s="25" t="str">
        <f>'Base para todos '!O84</f>
        <v>Sin Costo  </v>
      </c>
      <c r="P84" s="25" t="str">
        <f>'Base para todos '!P84</f>
        <v>Permanente en fechas establecidas </v>
      </c>
      <c r="Q84" s="25" t="str">
        <f>'Base para todos '!Q84</f>
        <v>http://campusvirtual.sic.gov.co/moodle/theme/trending/pix/kelaby/pages/API01.html</v>
      </c>
      <c r="R84" s="25">
        <f>'Base para todos '!R84</f>
        <v>0</v>
      </c>
    </row>
    <row r="85" spans="1:18" ht="57">
      <c r="A85" s="3">
        <f>COUNTIF($D$2:D85,'Instituciones Busqueda '!$C$6)</f>
        <v>5</v>
      </c>
      <c r="B85" s="61" t="s">
        <v>542</v>
      </c>
      <c r="C85" s="25" t="str">
        <f>'Base para todos '!C85</f>
        <v>Politécnico de Colombia </v>
      </c>
      <c r="D85" s="25" t="str">
        <f>'Base para todos '!D85</f>
        <v>Politécnico de Colombia</v>
      </c>
      <c r="E85" s="25" t="str">
        <f>'Base para todos '!E85</f>
        <v>Funcional </v>
      </c>
      <c r="F85" s="25" t="str">
        <f>'Base para todos '!F85</f>
        <v>Ingeniería en Tecnologías </v>
      </c>
      <c r="G85" s="25" t="str">
        <f>'Base para todos '!G85</f>
        <v>Diplomado Virtual en Programación en JAVA</v>
      </c>
      <c r="H85" s="25" t="str">
        <f>'Base para todos '!H85</f>
        <v>Conocer los fundamentos teóricos y prácticos del lenguaje de programación Java para la aplicación y desarrollo de algoritmos.</v>
      </c>
      <c r="I85" s="25" t="str">
        <f>'Base para todos '!I85</f>
        <v>Español </v>
      </c>
      <c r="J85" s="25" t="str">
        <f>'Base para todos '!J85</f>
        <v>Virtual </v>
      </c>
      <c r="K85" s="25" t="str">
        <f>'Base para todos '!K85</f>
        <v>120 horas</v>
      </c>
      <c r="L85" s="25" t="str">
        <f>'Base para todos '!L85</f>
        <v>5 semanas</v>
      </c>
      <c r="M85" s="25" t="str">
        <f>'Base para todos '!M85</f>
        <v>Sin Costo </v>
      </c>
      <c r="N85" s="25" t="str">
        <f>'Base para todos '!N85</f>
        <v>Con costo Adicional por Certificado  </v>
      </c>
      <c r="O85" s="25">
        <f>'Base para todos '!O85</f>
        <v>69000</v>
      </c>
      <c r="P85" s="25" t="str">
        <f>'Base para todos '!P85</f>
        <v>Permanente </v>
      </c>
      <c r="Q85" s="25" t="str">
        <f>'Base para todos '!Q85</f>
        <v>https://politecnicodecolombia.edu.co/diplomados-virtuales-Sin Costo /escuela-de-informatica/programacion-en-java.html</v>
      </c>
      <c r="R85" s="25">
        <f>'Base para todos '!R85</f>
        <v>0</v>
      </c>
    </row>
    <row r="86" spans="1:18" ht="99.75">
      <c r="A86" s="3">
        <f>COUNTIF($D$2:D86,'Instituciones Busqueda '!$C$6)</f>
        <v>5</v>
      </c>
      <c r="B86" s="61" t="s">
        <v>344</v>
      </c>
      <c r="C86" s="25" t="str">
        <f>'Base para todos '!C86</f>
        <v>Politécnico de Colombia </v>
      </c>
      <c r="D86" s="25" t="str">
        <f>'Base para todos '!D86</f>
        <v>Politécnico de Colombia</v>
      </c>
      <c r="E86" s="25" t="str">
        <f>'Base para todos '!E86</f>
        <v>Funcional </v>
      </c>
      <c r="F86" s="25" t="str">
        <f>'Base para todos '!F86</f>
        <v>Ingeniería en Tecnologías </v>
      </c>
      <c r="G86" s="25" t="str">
        <f>'Base para todos '!G86</f>
        <v>Diplomado Virtual en Diseño Digital</v>
      </c>
      <c r="H86" s="25" t="str">
        <f>'Base para todos '!H86</f>
        <v>Desarrollar habilidades y destrezas en el área de diseño para la elaboración de montajes, retoque, edición fotográfica, vectorización de imágenes y manejo de tipografías por medio de las herramientas que dispone Adobe Photoshop y Adobe Illustrator.</v>
      </c>
      <c r="I86" s="25" t="str">
        <f>'Base para todos '!I86</f>
        <v>Español </v>
      </c>
      <c r="J86" s="25" t="str">
        <f>'Base para todos '!J86</f>
        <v>Virtual </v>
      </c>
      <c r="K86" s="25" t="str">
        <f>'Base para todos '!K86</f>
        <v>120 horas</v>
      </c>
      <c r="L86" s="25" t="str">
        <f>'Base para todos '!L86</f>
        <v>5 semanas</v>
      </c>
      <c r="M86" s="25" t="str">
        <f>'Base para todos '!M86</f>
        <v>Sin Costo </v>
      </c>
      <c r="N86" s="25" t="str">
        <f>'Base para todos '!N86</f>
        <v>Con costo Adicional por Certificado  </v>
      </c>
      <c r="O86" s="25">
        <f>'Base para todos '!O86</f>
        <v>69000</v>
      </c>
      <c r="P86" s="25" t="str">
        <f>'Base para todos '!P86</f>
        <v>Permanente </v>
      </c>
      <c r="Q86" s="25" t="str">
        <f>'Base para todos '!Q86</f>
        <v>https://politecnicodecolombia.edu.co/diplomados-virtuales-Sin Costo /escuela-de-informatica/dise%C3%B1o-digital.html</v>
      </c>
      <c r="R86" s="25">
        <f>'Base para todos '!R86</f>
        <v>0</v>
      </c>
    </row>
    <row r="87" spans="1:18" ht="114">
      <c r="A87" s="3">
        <f>COUNTIF($D$2:D87,'Instituciones Busqueda '!$C$6)</f>
        <v>5</v>
      </c>
      <c r="B87" s="61" t="s">
        <v>354</v>
      </c>
      <c r="C87" s="25" t="str">
        <f>'Base para todos '!C87</f>
        <v>Politécnico de Colombia </v>
      </c>
      <c r="D87" s="25" t="str">
        <f>'Base para todos '!D87</f>
        <v>Politécnico de Colombia</v>
      </c>
      <c r="E87" s="25" t="str">
        <f>'Base para todos '!E87</f>
        <v>Funcional </v>
      </c>
      <c r="F87" s="25" t="str">
        <f>'Base para todos '!F87</f>
        <v>Gestión Ambiental</v>
      </c>
      <c r="G87" s="25" t="str">
        <f>'Base para todos '!G87</f>
        <v>Diplomado En Gestión Ambiental - ISO 14001 de 2015</v>
      </c>
      <c r="H87" s="25" t="str">
        <f>'Base para todos '!H87</f>
        <v>Formación del estudiante en los requerimientos establecidos por la Norma ISO 14001, además brinda pautas significativas para diseñar, documentar e implementar un sistema de gestión ambiental que aporte a la transformación de los procesos empresariales en pro de la conservación del medio ambiente.</v>
      </c>
      <c r="I87" s="25" t="str">
        <f>'Base para todos '!I87</f>
        <v>Español </v>
      </c>
      <c r="J87" s="25" t="str">
        <f>'Base para todos '!J87</f>
        <v>Virtual </v>
      </c>
      <c r="K87" s="25" t="str">
        <f>'Base para todos '!K87</f>
        <v>120 horas</v>
      </c>
      <c r="L87" s="25" t="str">
        <f>'Base para todos '!L87</f>
        <v>5 semanas</v>
      </c>
      <c r="M87" s="25" t="str">
        <f>'Base para todos '!M87</f>
        <v>Sin Costo </v>
      </c>
      <c r="N87" s="25" t="str">
        <f>'Base para todos '!N87</f>
        <v>Con costo Adicional por Certificado  </v>
      </c>
      <c r="O87" s="25">
        <f>'Base para todos '!O87</f>
        <v>69000</v>
      </c>
      <c r="P87" s="25" t="str">
        <f>'Base para todos '!P87</f>
        <v>Permanente </v>
      </c>
      <c r="Q87" s="25" t="str">
        <f>'Base para todos '!Q87</f>
        <v>https://politecnicodecolombia.edu.co/diplomados-virtuales-Sin Costo /escuela-ambiental/gestion-ambiental-iso-14001-de-2015.html</v>
      </c>
      <c r="R87" s="25">
        <f>'Base para todos '!R87</f>
        <v>0</v>
      </c>
    </row>
    <row r="88" spans="1:18" ht="156.75">
      <c r="A88" s="3">
        <f>COUNTIF($D$2:D88,'Instituciones Busqueda '!$C$6)</f>
        <v>5</v>
      </c>
      <c r="B88" s="61" t="s">
        <v>361</v>
      </c>
      <c r="C88" s="25" t="str">
        <f>'Base para todos '!C88</f>
        <v>Politécnico de Colombia </v>
      </c>
      <c r="D88" s="25" t="str">
        <f>'Base para todos '!D88</f>
        <v>Politécnico de Colombia</v>
      </c>
      <c r="E88" s="25" t="str">
        <f>'Base para todos '!E88</f>
        <v>Funcional </v>
      </c>
      <c r="F88" s="25" t="str">
        <f>'Base para todos '!F88</f>
        <v>Gestión Ambiental</v>
      </c>
      <c r="G88" s="25" t="str">
        <f>'Base para todos '!G88</f>
        <v>Diplomado En Gestión de Energías Renovables</v>
      </c>
      <c r="H88" s="25" t="str">
        <f>'Base para todos '!H88</f>
        <v>Formar a los participantes en el conocimiento de las diferentes alternativas de sistemas energéticos no convencionales, que permitan tomar mejores decisiones para la elección e implementación de sistemas energéticos para las organizaciones. De igual forma, brinda herramientas para la gestión e información relacionada con la toma de decisiones en los diferentes niveles organizacionales.</v>
      </c>
      <c r="I88" s="25" t="str">
        <f>'Base para todos '!I88</f>
        <v>Español </v>
      </c>
      <c r="J88" s="25" t="str">
        <f>'Base para todos '!J88</f>
        <v>Virtual </v>
      </c>
      <c r="K88" s="25" t="str">
        <f>'Base para todos '!K88</f>
        <v>120 horas</v>
      </c>
      <c r="L88" s="25" t="str">
        <f>'Base para todos '!L88</f>
        <v>5 semanas</v>
      </c>
      <c r="M88" s="25" t="str">
        <f>'Base para todos '!M88</f>
        <v>Sin Costo </v>
      </c>
      <c r="N88" s="25" t="str">
        <f>'Base para todos '!N88</f>
        <v>Con costo Adicional por Certificado  </v>
      </c>
      <c r="O88" s="25">
        <f>'Base para todos '!O88</f>
        <v>69000</v>
      </c>
      <c r="P88" s="25" t="str">
        <f>'Base para todos '!P88</f>
        <v>Permanente </v>
      </c>
      <c r="Q88" s="25" t="str">
        <f>'Base para todos '!Q88</f>
        <v>https://politecnicodecolombia.edu.co/diplomados-virtuales-Sin Costo /escuela-ambiental/gestion-de-energias-renovables.html</v>
      </c>
      <c r="R88" s="25">
        <f>'Base para todos '!R88</f>
        <v>0</v>
      </c>
    </row>
    <row r="89" spans="1:18" ht="85.5">
      <c r="A89" s="3">
        <f>COUNTIF($D$2:D89,'Instituciones Busqueda '!$C$6)</f>
        <v>5</v>
      </c>
      <c r="B89" s="61" t="s">
        <v>361</v>
      </c>
      <c r="C89" s="25" t="str">
        <f>'Base para todos '!C89</f>
        <v>Politécnico de Colombia </v>
      </c>
      <c r="D89" s="25" t="str">
        <f>'Base para todos '!D89</f>
        <v>Politécnico de Colombia</v>
      </c>
      <c r="E89" s="25" t="str">
        <f>'Base para todos '!E89</f>
        <v>Funcional </v>
      </c>
      <c r="F89" s="25" t="str">
        <f>'Base para todos '!F89</f>
        <v>Talento Humano </v>
      </c>
      <c r="G89" s="25" t="str">
        <f>'Base para todos '!G89</f>
        <v>Diplomado Virtual en Derecho Laboral</v>
      </c>
      <c r="H89" s="25" t="str">
        <f>'Base para todos '!H89</f>
        <v>Teniendo en cuenta lo anterior, se pretende brindar herramientas, instrumentos pedagógicos, orientación a todos aquellos que deseen conocer todo lo contenido en el mundo de la legislación del trabajo,</v>
      </c>
      <c r="I89" s="25" t="str">
        <f>'Base para todos '!I89</f>
        <v>Español </v>
      </c>
      <c r="J89" s="25" t="str">
        <f>'Base para todos '!J89</f>
        <v>Virtual </v>
      </c>
      <c r="K89" s="25" t="str">
        <f>'Base para todos '!K89</f>
        <v>120 horas</v>
      </c>
      <c r="L89" s="25" t="str">
        <f>'Base para todos '!L89</f>
        <v>5 semanas</v>
      </c>
      <c r="M89" s="25" t="str">
        <f>'Base para todos '!M89</f>
        <v>Sin Costo </v>
      </c>
      <c r="N89" s="25" t="str">
        <f>'Base para todos '!N89</f>
        <v>Con costo Adicional por Certificado  </v>
      </c>
      <c r="O89" s="25">
        <f>'Base para todos '!O89</f>
        <v>69000</v>
      </c>
      <c r="P89" s="25" t="str">
        <f>'Base para todos '!P89</f>
        <v>Permanente </v>
      </c>
      <c r="Q89" s="25" t="str">
        <f>'Base para todos '!Q89</f>
        <v>https://politecnicodecolombia.edu.co/diplomados-virtuales-Sin Costo /escuela-de-talento-humano/derecho-laboral.html</v>
      </c>
      <c r="R89" s="25">
        <f>'Base para todos '!R89</f>
        <v>0</v>
      </c>
    </row>
    <row r="90" spans="1:18" ht="57">
      <c r="A90" s="3">
        <f>COUNTIF($D$2:D90,'Instituciones Busqueda '!$C$6)</f>
        <v>5</v>
      </c>
      <c r="B90" s="61" t="s">
        <v>544</v>
      </c>
      <c r="C90" s="25" t="str">
        <f>'Base para todos '!C90</f>
        <v>Politécnico de Colombia </v>
      </c>
      <c r="D90" s="25" t="str">
        <f>'Base para todos '!D90</f>
        <v>Politécnico de Colombia</v>
      </c>
      <c r="E90" s="25" t="str">
        <f>'Base para todos '!E90</f>
        <v>Funcional </v>
      </c>
      <c r="F90" s="25" t="str">
        <f>'Base para todos '!F90</f>
        <v>Talento Humano </v>
      </c>
      <c r="G90" s="25" t="str">
        <f>'Base para todos '!G90</f>
        <v>Diplomado Virtual en Gestión del Talento Humano</v>
      </c>
      <c r="H90" s="25" t="str">
        <f>'Base para todos '!H90</f>
        <v>Desarrollar habilidades y destrezas en la planificación, ejecución y evaluación de los principales procesos de la gestión del talento humano.</v>
      </c>
      <c r="I90" s="25" t="str">
        <f>'Base para todos '!I90</f>
        <v>Español </v>
      </c>
      <c r="J90" s="25" t="str">
        <f>'Base para todos '!J90</f>
        <v>Virtual </v>
      </c>
      <c r="K90" s="25" t="str">
        <f>'Base para todos '!K90</f>
        <v>120 horas</v>
      </c>
      <c r="L90" s="25" t="str">
        <f>'Base para todos '!L90</f>
        <v>5 semanas</v>
      </c>
      <c r="M90" s="25" t="str">
        <f>'Base para todos '!M90</f>
        <v>Sin Costo </v>
      </c>
      <c r="N90" s="25" t="str">
        <f>'Base para todos '!N90</f>
        <v>Con costo Adicional por Certificado  </v>
      </c>
      <c r="O90" s="25">
        <f>'Base para todos '!O90</f>
        <v>69000</v>
      </c>
      <c r="P90" s="25" t="str">
        <f>'Base para todos '!P90</f>
        <v>Permanente </v>
      </c>
      <c r="Q90" s="25" t="str">
        <f>'Base para todos '!Q90</f>
        <v>https://politecnicodecolombia.edu.co/diplomados-virtuales-Sin Costo /escuela-de-talento-humano/gestion-del-talento-humano.html</v>
      </c>
      <c r="R90" s="25">
        <f>'Base para todos '!R90</f>
        <v>0</v>
      </c>
    </row>
    <row r="91" spans="1:18" ht="128.25">
      <c r="A91" s="3">
        <f>COUNTIF($D$2:D91,'Instituciones Busqueda '!$C$6)</f>
        <v>5</v>
      </c>
      <c r="B91" s="61" t="s">
        <v>544</v>
      </c>
      <c r="C91" s="25" t="str">
        <f>'Base para todos '!C91</f>
        <v>Politécnico de Colombia </v>
      </c>
      <c r="D91" s="25" t="str">
        <f>'Base para todos '!D91</f>
        <v>Politécnico de Colombia</v>
      </c>
      <c r="E91" s="25" t="str">
        <f>'Base para todos '!E91</f>
        <v>Comportamental </v>
      </c>
      <c r="F91" s="25" t="str">
        <f>'Base para todos '!F91</f>
        <v>Talento Humano </v>
      </c>
      <c r="G91" s="25" t="str">
        <f>'Base para todos '!G91</f>
        <v>Diplomado en Gestión de Conflictos</v>
      </c>
      <c r="H91" s="25" t="str">
        <f>'Base para todos '!H91</f>
        <v>Incrementar las capacidades personales y profesionales, de combinar los conocimientos clásicos sobre mediación y gestión de conflictos, al tiempo que incorpora conocimientos, metodologías de intervención y generación de habilidades  que permitan un desarrollo de relaciones interpersonales satisfactorio en diferentes entornos sociales.</v>
      </c>
      <c r="I91" s="25" t="str">
        <f>'Base para todos '!I91</f>
        <v>Español </v>
      </c>
      <c r="J91" s="25" t="str">
        <f>'Base para todos '!J91</f>
        <v>Virtual </v>
      </c>
      <c r="K91" s="25" t="str">
        <f>'Base para todos '!K91</f>
        <v>120 horas</v>
      </c>
      <c r="L91" s="25" t="str">
        <f>'Base para todos '!L91</f>
        <v>5 semanas</v>
      </c>
      <c r="M91" s="25" t="str">
        <f>'Base para todos '!M91</f>
        <v>Sin Costo </v>
      </c>
      <c r="N91" s="25" t="str">
        <f>'Base para todos '!N91</f>
        <v>Con costo Adicional por Certificado  </v>
      </c>
      <c r="O91" s="25">
        <f>'Base para todos '!O91</f>
        <v>69000</v>
      </c>
      <c r="P91" s="25" t="str">
        <f>'Base para todos '!P91</f>
        <v>Permanente </v>
      </c>
      <c r="Q91" s="25" t="str">
        <f>'Base para todos '!Q91</f>
        <v>https://politecnicodecolombia.edu.co/diplomados-virtuales-Sin Costo /escuela-de-talento-humano/gesti%C3%B3n-de-conflictos.html</v>
      </c>
      <c r="R91" s="25">
        <f>'Base para todos '!R91</f>
        <v>0</v>
      </c>
    </row>
    <row r="92" spans="1:18" ht="71.25">
      <c r="A92" s="3">
        <f>COUNTIF($D$2:D92,'Instituciones Busqueda '!$C$6)</f>
        <v>5</v>
      </c>
      <c r="B92" s="61" t="s">
        <v>544</v>
      </c>
      <c r="C92" s="25" t="str">
        <f>'Base para todos '!C92</f>
        <v>Politécnico de Colombia </v>
      </c>
      <c r="D92" s="25" t="str">
        <f>'Base para todos '!D92</f>
        <v>Politécnico de Colombia</v>
      </c>
      <c r="E92" s="25" t="str">
        <f>'Base para todos '!E92</f>
        <v>Funcional </v>
      </c>
      <c r="F92" s="25" t="str">
        <f>'Base para todos '!F92</f>
        <v>Gestión de Calidad </v>
      </c>
      <c r="G92" s="25" t="str">
        <f>'Base para todos '!G92</f>
        <v>Diplomado En Auditoria de la Calidad</v>
      </c>
      <c r="H92" s="25" t="str">
        <f>'Base para todos '!H92</f>
        <v>Brinda orientación sobre la gestión de los programas de auditoria, la realización de auditorías internas de sistemas de gestión de la calidad, la competencia y evaluación de los auditores.</v>
      </c>
      <c r="I92" s="25" t="str">
        <f>'Base para todos '!I92</f>
        <v>Español </v>
      </c>
      <c r="J92" s="25" t="str">
        <f>'Base para todos '!J92</f>
        <v>Virtual </v>
      </c>
      <c r="K92" s="25" t="str">
        <f>'Base para todos '!K92</f>
        <v>120 horas</v>
      </c>
      <c r="L92" s="25" t="str">
        <f>'Base para todos '!L92</f>
        <v>5 semanas</v>
      </c>
      <c r="M92" s="25" t="str">
        <f>'Base para todos '!M92</f>
        <v>Sin Costo </v>
      </c>
      <c r="N92" s="25" t="str">
        <f>'Base para todos '!N92</f>
        <v>Con costo Adicional por Certificado  </v>
      </c>
      <c r="O92" s="25">
        <f>'Base para todos '!O92</f>
        <v>69000</v>
      </c>
      <c r="P92" s="25" t="str">
        <f>'Base para todos '!P92</f>
        <v>Permanente </v>
      </c>
      <c r="Q92" s="25" t="str">
        <f>'Base para todos '!Q92</f>
        <v>https://www.politecnicodecolombia.edu.co/diplomados-virtuales-Sin Costo /escuela-de-administracion/auditoria-de-la-calidad.html</v>
      </c>
      <c r="R92" s="25">
        <f>'Base para todos '!R92</f>
        <v>0</v>
      </c>
    </row>
    <row r="93" spans="1:18" ht="85.5">
      <c r="A93" s="3">
        <f>COUNTIF($D$2:D93,'Instituciones Busqueda '!$C$6)</f>
        <v>5</v>
      </c>
      <c r="B93" s="61" t="s">
        <v>544</v>
      </c>
      <c r="C93" s="25" t="str">
        <f>'Base para todos '!C93</f>
        <v>Politécnico de Colombia </v>
      </c>
      <c r="D93" s="25" t="str">
        <f>'Base para todos '!D93</f>
        <v>Politécnico de Colombia</v>
      </c>
      <c r="E93" s="25" t="str">
        <f>'Base para todos '!E93</f>
        <v>Funcional </v>
      </c>
      <c r="F93" s="25" t="str">
        <f>'Base para todos '!F93</f>
        <v>Gestión de Calidad </v>
      </c>
      <c r="G93" s="25" t="str">
        <f>'Base para todos '!G93</f>
        <v>Diplomado En Gerencia de la Calidad – ISO 9001 de 2015</v>
      </c>
      <c r="H93" s="25" t="str">
        <f>'Base para todos '!H93</f>
        <v>Formar a los participantes en los requerimientos de la Norma Internacional ISO 9001 versión 2015, con capacidad para diseñar, desarrollar, documentar la información e implementar un sistema de gestión de la calidad</v>
      </c>
      <c r="I93" s="25" t="str">
        <f>'Base para todos '!I93</f>
        <v>Español </v>
      </c>
      <c r="J93" s="25" t="str">
        <f>'Base para todos '!J93</f>
        <v>Virtual </v>
      </c>
      <c r="K93" s="25" t="str">
        <f>'Base para todos '!K93</f>
        <v>120 horas</v>
      </c>
      <c r="L93" s="25" t="str">
        <f>'Base para todos '!L93</f>
        <v>5 semanas</v>
      </c>
      <c r="M93" s="25" t="str">
        <f>'Base para todos '!M93</f>
        <v>Sin Costo </v>
      </c>
      <c r="N93" s="25" t="str">
        <f>'Base para todos '!N93</f>
        <v>Con costo Adicional por Certificado  </v>
      </c>
      <c r="O93" s="25">
        <f>'Base para todos '!O93</f>
        <v>69000</v>
      </c>
      <c r="P93" s="25" t="str">
        <f>'Base para todos '!P93</f>
        <v>Permanente </v>
      </c>
      <c r="Q93" s="25" t="str">
        <f>'Base para todos '!Q93</f>
        <v>https://www.politecnicodecolombia.edu.co/diplomados-virtuales-Sin Costo /escuela-de-administracion/gerencia-de-la-calidad-iso-9001-de-2015.html</v>
      </c>
      <c r="R93" s="25">
        <f>'Base para todos '!R93</f>
        <v>0</v>
      </c>
    </row>
    <row r="94" spans="1:18" ht="57">
      <c r="A94" s="3">
        <f>COUNTIF($D$2:D94,'Instituciones Busqueda '!$C$6)</f>
        <v>5</v>
      </c>
      <c r="B94" s="61" t="s">
        <v>544</v>
      </c>
      <c r="C94" s="25" t="str">
        <f>'Base para todos '!C94</f>
        <v>Politécnico de Colombia </v>
      </c>
      <c r="D94" s="25" t="str">
        <f>'Base para todos '!D94</f>
        <v>Politécnico de Colombia</v>
      </c>
      <c r="E94" s="25" t="str">
        <f>'Base para todos '!E94</f>
        <v>Funcional </v>
      </c>
      <c r="F94" s="25" t="str">
        <f>'Base para todos '!F94</f>
        <v>Planeación / Gestión de Calidad </v>
      </c>
      <c r="G94" s="25" t="str">
        <f>'Base para todos '!G94</f>
        <v>Diplomado Virtual en Interventoría y Auditoria de Proyectos</v>
      </c>
      <c r="H94" s="25" t="str">
        <f>'Base para todos '!H94</f>
        <v>Desarrollar competencias para planificar, ejecutar, verificar y ajustar procesos de interventoría y auditoria de proyectos.</v>
      </c>
      <c r="I94" s="25" t="str">
        <f>'Base para todos '!I94</f>
        <v>Español </v>
      </c>
      <c r="J94" s="25" t="str">
        <f>'Base para todos '!J94</f>
        <v>Virtual </v>
      </c>
      <c r="K94" s="25" t="str">
        <f>'Base para todos '!K94</f>
        <v>120 horas</v>
      </c>
      <c r="L94" s="25" t="str">
        <f>'Base para todos '!L94</f>
        <v>5 semanas</v>
      </c>
      <c r="M94" s="25" t="str">
        <f>'Base para todos '!M94</f>
        <v>Sin Costo </v>
      </c>
      <c r="N94" s="25" t="str">
        <f>'Base para todos '!N94</f>
        <v>Con costo Adicional por Certificado  </v>
      </c>
      <c r="O94" s="25">
        <f>'Base para todos '!O94</f>
        <v>69000</v>
      </c>
      <c r="P94" s="25" t="str">
        <f>'Base para todos '!P94</f>
        <v>Permanente </v>
      </c>
      <c r="Q94" s="25" t="str">
        <f>'Base para todos '!Q94</f>
        <v>https://politecnicodecolombia.edu.co/diplomados-virtuales-Sin Costo /escuela-de-administracion/interventoria-y-auditoria-de-proyectos.html</v>
      </c>
      <c r="R94" s="25">
        <f>'Base para todos '!R94</f>
        <v>0</v>
      </c>
    </row>
    <row r="95" spans="1:18" ht="57">
      <c r="A95" s="3">
        <f>COUNTIF($D$2:D95,'Instituciones Busqueda '!$C$6)</f>
        <v>5</v>
      </c>
      <c r="B95" s="61" t="s">
        <v>545</v>
      </c>
      <c r="C95" s="25" t="str">
        <f>'Base para todos '!C95</f>
        <v>Politécnico de Colombia </v>
      </c>
      <c r="D95" s="25" t="str">
        <f>'Base para todos '!D95</f>
        <v>Politécnico de Colombia</v>
      </c>
      <c r="E95" s="25" t="str">
        <f>'Base para todos '!E95</f>
        <v>Comportamental </v>
      </c>
      <c r="F95" s="25" t="str">
        <f>'Base para todos '!F95</f>
        <v>Talento Humano </v>
      </c>
      <c r="G95" s="25" t="str">
        <f>'Base para todos '!G95</f>
        <v>Diplomado en Liderazgo y Productividad</v>
      </c>
      <c r="H95" s="25" t="str">
        <f>'Base para todos '!H95</f>
        <v>Potenciar y/o desarrollar habilidades y competencias para el liderazgo orientado a mejorar la productividad en las organizaciones.</v>
      </c>
      <c r="I95" s="25" t="str">
        <f>'Base para todos '!I95</f>
        <v>Español </v>
      </c>
      <c r="J95" s="25" t="str">
        <f>'Base para todos '!J95</f>
        <v>Virtual </v>
      </c>
      <c r="K95" s="25" t="str">
        <f>'Base para todos '!K95</f>
        <v>120 horas</v>
      </c>
      <c r="L95" s="25" t="str">
        <f>'Base para todos '!L95</f>
        <v>5 semanas</v>
      </c>
      <c r="M95" s="25" t="str">
        <f>'Base para todos '!M95</f>
        <v>Sin Costo </v>
      </c>
      <c r="N95" s="25" t="str">
        <f>'Base para todos '!N95</f>
        <v>Con costo Adicional por Certificado  </v>
      </c>
      <c r="O95" s="25">
        <f>'Base para todos '!O95</f>
        <v>69000</v>
      </c>
      <c r="P95" s="25" t="str">
        <f>'Base para todos '!P95</f>
        <v>Permanente </v>
      </c>
      <c r="Q95" s="25" t="str">
        <f>'Base para todos '!Q95</f>
        <v>https://www.politecnicodecolombia.edu.co/diplomados-virtuales-Sin Costo /escuela-de-administracion-2/liderazgo-y-productividad.html</v>
      </c>
      <c r="R95" s="25">
        <f>'Base para todos '!R95</f>
        <v>0</v>
      </c>
    </row>
    <row r="96" spans="1:18" ht="57">
      <c r="A96" s="3">
        <f>COUNTIF($D$2:D96,'Instituciones Busqueda '!$C$6)</f>
        <v>5</v>
      </c>
      <c r="B96" s="60" t="s">
        <v>319</v>
      </c>
      <c r="C96" s="25" t="str">
        <f>'Base para todos '!C96</f>
        <v>Politécnico de Colombia </v>
      </c>
      <c r="D96" s="25" t="str">
        <f>'Base para todos '!D96</f>
        <v>Politécnico de Colombia</v>
      </c>
      <c r="E96" s="25" t="str">
        <f>'Base para todos '!E96</f>
        <v>Funcional </v>
      </c>
      <c r="F96" s="25" t="str">
        <f>'Base para todos '!F96</f>
        <v>Docencia </v>
      </c>
      <c r="G96" s="25" t="str">
        <f>'Base para todos '!G96</f>
        <v>Diplomado En Docencia Virtual</v>
      </c>
      <c r="H96" s="25" t="str">
        <f>'Base para todos '!H96</f>
        <v>Desarrollar habilidades y destrezas en la docencia virtual</v>
      </c>
      <c r="I96" s="25" t="str">
        <f>'Base para todos '!I96</f>
        <v>Español </v>
      </c>
      <c r="J96" s="25" t="str">
        <f>'Base para todos '!J96</f>
        <v>Virtual </v>
      </c>
      <c r="K96" s="25" t="str">
        <f>'Base para todos '!K96</f>
        <v>120 horas</v>
      </c>
      <c r="L96" s="25" t="str">
        <f>'Base para todos '!L96</f>
        <v>5 semanas</v>
      </c>
      <c r="M96" s="25" t="str">
        <f>'Base para todos '!M96</f>
        <v>Sin Costo </v>
      </c>
      <c r="N96" s="25" t="str">
        <f>'Base para todos '!N96</f>
        <v>Con costo Adicional por Certificado  </v>
      </c>
      <c r="O96" s="25">
        <f>'Base para todos '!O96</f>
        <v>69000</v>
      </c>
      <c r="P96" s="25" t="str">
        <f>'Base para todos '!P96</f>
        <v>Permanente </v>
      </c>
      <c r="Q96" s="25" t="str">
        <f>'Base para todos '!Q96</f>
        <v>https://politecnicodecolombia.edu.co/diplomados-virtuales-Sin Costo /escuela-de-educacion/docencia-virtual.html</v>
      </c>
      <c r="R96" s="25">
        <f>'Base para todos '!R96</f>
        <v>0</v>
      </c>
    </row>
    <row r="97" spans="1:18" ht="57">
      <c r="A97" s="3">
        <f>COUNTIF($D$2:D97,'Instituciones Busqueda '!$C$6)</f>
        <v>5</v>
      </c>
      <c r="B97" s="60" t="s">
        <v>103</v>
      </c>
      <c r="C97" s="25" t="str">
        <f>'Base para todos '!C97</f>
        <v>Politécnico de Colombia </v>
      </c>
      <c r="D97" s="25" t="str">
        <f>'Base para todos '!D97</f>
        <v>Politécnico de Colombia</v>
      </c>
      <c r="E97" s="25" t="str">
        <f>'Base para todos '!E97</f>
        <v>Funcional </v>
      </c>
      <c r="F97" s="25" t="str">
        <f>'Base para todos '!F97</f>
        <v>Docencia </v>
      </c>
      <c r="G97" s="25" t="str">
        <f>'Base para todos '!G97</f>
        <v>Diplomado En Gestión Educativa</v>
      </c>
      <c r="H97" s="25" t="str">
        <f>'Base para todos '!H97</f>
        <v>Formación y el desarrollo de habilidades gerenciales en los profesionales que cuentan con responsabilidades de coordinación o dirección académica</v>
      </c>
      <c r="I97" s="25" t="str">
        <f>'Base para todos '!I97</f>
        <v>Español </v>
      </c>
      <c r="J97" s="25" t="str">
        <f>'Base para todos '!J97</f>
        <v>Virtual </v>
      </c>
      <c r="K97" s="25" t="str">
        <f>'Base para todos '!K97</f>
        <v>120 horas</v>
      </c>
      <c r="L97" s="25" t="str">
        <f>'Base para todos '!L97</f>
        <v>5 semanas</v>
      </c>
      <c r="M97" s="25" t="str">
        <f>'Base para todos '!M97</f>
        <v>Sin Costo </v>
      </c>
      <c r="N97" s="25" t="str">
        <f>'Base para todos '!N97</f>
        <v>Con costo Adicional por Certificado  </v>
      </c>
      <c r="O97" s="25">
        <f>'Base para todos '!O97</f>
        <v>69000</v>
      </c>
      <c r="P97" s="25" t="str">
        <f>'Base para todos '!P97</f>
        <v>Permanente </v>
      </c>
      <c r="Q97" s="25" t="str">
        <f>'Base para todos '!Q97</f>
        <v>https://politecnicodecolombia.edu.co/diplomados-virtuales-Sin Costo /escuela-de-educacion/gestion-educativa.html</v>
      </c>
      <c r="R97" s="25">
        <f>'Base para todos '!R97</f>
        <v>0</v>
      </c>
    </row>
    <row r="98" spans="1:18" ht="85.5">
      <c r="A98" s="3">
        <f>COUNTIF($D$2:D98,'Instituciones Busqueda '!$C$6)</f>
        <v>5</v>
      </c>
      <c r="B98" s="60" t="s">
        <v>608</v>
      </c>
      <c r="C98" s="25" t="str">
        <f>'Base para todos '!C98</f>
        <v>Politécnico de Colombia </v>
      </c>
      <c r="D98" s="25" t="str">
        <f>'Base para todos '!D98</f>
        <v>Politécnico de Colombia</v>
      </c>
      <c r="E98" s="25" t="str">
        <f>'Base para todos '!E98</f>
        <v>Funcional </v>
      </c>
      <c r="F98" s="25" t="str">
        <f>'Base para todos '!F98</f>
        <v>Género </v>
      </c>
      <c r="G98" s="25" t="str">
        <f>'Base para todos '!G98</f>
        <v>Diplomado Virtual en Atención Integral en Salud de las Víctimas de Violencia Sexual</v>
      </c>
      <c r="H98" s="25" t="str">
        <f>'Base para todos '!H98</f>
        <v>Conocer las herramientas metodológicas y conceptuales para la atención integral de las víctimas de violencia sexual con el propósito de brindar una atención oportuna y favorecer los procesos de articulación intersectorial.</v>
      </c>
      <c r="I98" s="25" t="str">
        <f>'Base para todos '!I98</f>
        <v>Español </v>
      </c>
      <c r="J98" s="25" t="str">
        <f>'Base para todos '!J98</f>
        <v>Virtual </v>
      </c>
      <c r="K98" s="25" t="str">
        <f>'Base para todos '!K98</f>
        <v>120 horas</v>
      </c>
      <c r="L98" s="25" t="str">
        <f>'Base para todos '!L98</f>
        <v>5 semanas</v>
      </c>
      <c r="M98" s="25" t="str">
        <f>'Base para todos '!M98</f>
        <v>Sin Costo </v>
      </c>
      <c r="N98" s="25" t="str">
        <f>'Base para todos '!N98</f>
        <v>Con costo Adicional por Certificado  </v>
      </c>
      <c r="O98" s="25">
        <f>'Base para todos '!O98</f>
        <v>69000</v>
      </c>
      <c r="P98" s="25" t="str">
        <f>'Base para todos '!P98</f>
        <v>Permanente </v>
      </c>
      <c r="Q98" s="25" t="str">
        <f>'Base para todos '!Q98</f>
        <v>https://politecnicodecolombia.edu.co/diplomados-virtuales-Sin Costo /escuela-de-salud/atencion-integral-en-salud-de-las-victimas-de-violencia-sexual.html</v>
      </c>
      <c r="R98" s="25">
        <f>'Base para todos '!R98</f>
        <v>0</v>
      </c>
    </row>
    <row r="99" spans="1:18" ht="99.75">
      <c r="A99" s="3">
        <f>COUNTIF($D$2:D99,'Instituciones Busqueda '!$C$6)</f>
        <v>5</v>
      </c>
      <c r="B99" s="60" t="s">
        <v>608</v>
      </c>
      <c r="C99" s="25" t="str">
        <f>'Base para todos '!C99</f>
        <v>Politécnico de Colombia </v>
      </c>
      <c r="D99" s="25" t="str">
        <f>'Base para todos '!D99</f>
        <v>Politécnico de Colombia</v>
      </c>
      <c r="E99" s="25" t="str">
        <f>'Base para todos '!E99</f>
        <v>Funcional </v>
      </c>
      <c r="F99" s="25" t="str">
        <f>'Base para todos '!F99</f>
        <v>Salud </v>
      </c>
      <c r="G99" s="25" t="str">
        <f>'Base para todos '!G99</f>
        <v>Diplomado en Gestión de la Calidad en Salud</v>
      </c>
      <c r="H99" s="25" t="str">
        <f>'Base para todos '!H99</f>
        <v>El diplomado en gestión de la calidad en salud, se fundamenta académicamente en el sistema obligatorio de garantía de la calidad en salud (SOGCS) reglamentado por el decreto 1011 de 2006 y sus respectivas resoluciones complementarias.</v>
      </c>
      <c r="I99" s="25" t="str">
        <f>'Base para todos '!I99</f>
        <v>Español </v>
      </c>
      <c r="J99" s="25" t="str">
        <f>'Base para todos '!J99</f>
        <v>Virtual </v>
      </c>
      <c r="K99" s="25" t="str">
        <f>'Base para todos '!K99</f>
        <v>120 horas</v>
      </c>
      <c r="L99" s="25" t="str">
        <f>'Base para todos '!L99</f>
        <v>5 semanas</v>
      </c>
      <c r="M99" s="25" t="str">
        <f>'Base para todos '!M99</f>
        <v>Sin Costo </v>
      </c>
      <c r="N99" s="25" t="str">
        <f>'Base para todos '!N99</f>
        <v>Con costo Adicional por Certificado  </v>
      </c>
      <c r="O99" s="25">
        <f>'Base para todos '!O99</f>
        <v>69000</v>
      </c>
      <c r="P99" s="25" t="str">
        <f>'Base para todos '!P99</f>
        <v>Permanente </v>
      </c>
      <c r="Q99" s="25" t="str">
        <f>'Base para todos '!Q99</f>
        <v>https://politecnicodecolombia.edu.co/diplomados-virtuales-Sin Costo /escuela-de-salud/gestion-de-la-calidad-en-salud.html</v>
      </c>
      <c r="R99" s="25">
        <f>'Base para todos '!R99</f>
        <v>0</v>
      </c>
    </row>
    <row r="100" spans="1:18" ht="57">
      <c r="A100" s="3">
        <f>COUNTIF($D$2:D100,'Instituciones Busqueda '!$C$6)</f>
        <v>5</v>
      </c>
      <c r="B100" s="60" t="s">
        <v>608</v>
      </c>
      <c r="C100" s="25" t="str">
        <f>'Base para todos '!C100</f>
        <v>Politécnico de Colombia </v>
      </c>
      <c r="D100" s="25" t="str">
        <f>'Base para todos '!D100</f>
        <v>Politécnico de Colombia</v>
      </c>
      <c r="E100" s="25" t="str">
        <f>'Base para todos '!E100</f>
        <v>Funcional </v>
      </c>
      <c r="F100" s="25" t="str">
        <f>'Base para todos '!F100</f>
        <v>Seguridad y Salud en el Trabajo </v>
      </c>
      <c r="G100" s="25" t="str">
        <f>'Base para todos '!G100</f>
        <v>Diplomado Virtual en Higiene y Seguridad Industrial</v>
      </c>
      <c r="H100" s="25" t="str">
        <f>'Base para todos '!H100</f>
        <v>Desarrollar habilidades para apoyar la implementación de las actividades de higiene y seguridad industrial en un entorno laboral determinado.</v>
      </c>
      <c r="I100" s="25" t="str">
        <f>'Base para todos '!I100</f>
        <v>Español </v>
      </c>
      <c r="J100" s="25" t="str">
        <f>'Base para todos '!J100</f>
        <v>Virtual </v>
      </c>
      <c r="K100" s="25" t="str">
        <f>'Base para todos '!K100</f>
        <v>120 horas</v>
      </c>
      <c r="L100" s="25" t="str">
        <f>'Base para todos '!L100</f>
        <v>5 semanas</v>
      </c>
      <c r="M100" s="25" t="str">
        <f>'Base para todos '!M100</f>
        <v>Sin Costo </v>
      </c>
      <c r="N100" s="25" t="str">
        <f>'Base para todos '!N100</f>
        <v>Con costo Adicional por Certificado  </v>
      </c>
      <c r="O100" s="25">
        <f>'Base para todos '!O100</f>
        <v>69000</v>
      </c>
      <c r="P100" s="25" t="str">
        <f>'Base para todos '!P100</f>
        <v>Permanente </v>
      </c>
      <c r="Q100" s="25" t="str">
        <f>'Base para todos '!Q100</f>
        <v>https://politecnicodecolombia.edu.co/diplomados-virtuales-Sin Costo /escuela-de-salud/higiene-y-seguridad-industrial.html</v>
      </c>
      <c r="R100" s="25">
        <f>'Base para todos '!R100</f>
        <v>0</v>
      </c>
    </row>
    <row r="101" spans="1:18" ht="57">
      <c r="A101" s="3">
        <f>COUNTIF($D$2:D101,'Instituciones Busqueda '!$C$6)</f>
        <v>5</v>
      </c>
      <c r="B101" s="60" t="s">
        <v>608</v>
      </c>
      <c r="C101" s="25" t="str">
        <f>'Base para todos '!C101</f>
        <v>Politécnico de Colombia </v>
      </c>
      <c r="D101" s="25" t="str">
        <f>'Base para todos '!D101</f>
        <v>Politécnico de Colombia</v>
      </c>
      <c r="E101" s="25" t="str">
        <f>'Base para todos '!E101</f>
        <v>Funcional </v>
      </c>
      <c r="F101" s="25" t="str">
        <f>'Base para todos '!F101</f>
        <v>Seguridad y Salud en el Trabajo </v>
      </c>
      <c r="G101" s="25" t="str">
        <f>'Base para todos '!G101</f>
        <v>Diplomado en Seguridad y Salud en el Trabajo (Salud Ocupacional)</v>
      </c>
      <c r="H101" s="25" t="str">
        <f>'Base para todos '!H101</f>
        <v>El curso se encuentra actualizado según el Decreto Único Reglamentario del Sector Trabajo. 1072 de mayo 26 de 2015</v>
      </c>
      <c r="I101" s="25" t="str">
        <f>'Base para todos '!I101</f>
        <v>Español </v>
      </c>
      <c r="J101" s="25" t="str">
        <f>'Base para todos '!J101</f>
        <v>Virtual </v>
      </c>
      <c r="K101" s="25" t="str">
        <f>'Base para todos '!K101</f>
        <v>120 horas</v>
      </c>
      <c r="L101" s="25" t="str">
        <f>'Base para todos '!L101</f>
        <v>5 semanas</v>
      </c>
      <c r="M101" s="25" t="str">
        <f>'Base para todos '!M101</f>
        <v>Sin Costo </v>
      </c>
      <c r="N101" s="25" t="str">
        <f>'Base para todos '!N101</f>
        <v>Con costo Adicional por Certificado  </v>
      </c>
      <c r="O101" s="25">
        <f>'Base para todos '!O101</f>
        <v>69000</v>
      </c>
      <c r="P101" s="25" t="str">
        <f>'Base para todos '!P101</f>
        <v>Permanente </v>
      </c>
      <c r="Q101" s="25" t="str">
        <f>'Base para todos '!Q101</f>
        <v>https://politecnicodecolombia.edu.co/diplomados-virtuales-Sin Costo /escuela-de-salud/seguridad-y-salud-en-el-trabajo.html</v>
      </c>
      <c r="R101" s="25">
        <f>'Base para todos '!R101</f>
        <v>0</v>
      </c>
    </row>
    <row r="102" spans="1:18" ht="142.5">
      <c r="A102" s="3">
        <f>COUNTIF($D$2:D102,'Instituciones Busqueda '!$C$6)</f>
        <v>5</v>
      </c>
      <c r="B102" s="60" t="s">
        <v>608</v>
      </c>
      <c r="C102" s="25" t="str">
        <f>'Base para todos '!C102</f>
        <v>Javeriana </v>
      </c>
      <c r="D102" s="25" t="str">
        <f>'Base para todos '!D102</f>
        <v>Pontificia Universidad Javeriana </v>
      </c>
      <c r="E102" s="25" t="str">
        <f>'Base para todos '!E102</f>
        <v>Funcional </v>
      </c>
      <c r="F102" s="25" t="str">
        <f>'Base para todos '!F102</f>
        <v>Diseño </v>
      </c>
      <c r="G102" s="25" t="str">
        <f>'Base para todos '!G102</f>
        <v>Lánzate a la Innovación con Design Thinking</v>
      </c>
      <c r="H102" s="25" t="str">
        <f>'Base para todos '!H102</f>
        <v>Encontrar la solución de un problema a partir de Flipkit, comprendiendo la metodología Design Thinking en el diseño y desarrollo de soluciones creativas.
Generar y gestionar un pensamiento creativo para poder implementar soluciones innovadoras
Identificar situaciones donde el Design Thinking puede ser usado como metodología innovadora</v>
      </c>
      <c r="I102" s="25" t="str">
        <f>'Base para todos '!I102</f>
        <v>Español</v>
      </c>
      <c r="J102" s="25" t="str">
        <f>'Base para todos '!J102</f>
        <v>Virtual </v>
      </c>
      <c r="K102" s="25" t="str">
        <f>'Base para todos '!K102</f>
        <v>No especifica</v>
      </c>
      <c r="L102" s="25" t="str">
        <f>'Base para todos '!L102</f>
        <v>7 semanas </v>
      </c>
      <c r="M102" s="25" t="str">
        <f>'Base para todos '!M102</f>
        <v>Sin Costo </v>
      </c>
      <c r="N102" s="25" t="str">
        <f>'Base para todos '!N102</f>
        <v>Con costo Adicional por Certificado  </v>
      </c>
      <c r="O102" s="25" t="str">
        <f>'Base para todos '!O102</f>
        <v>49 USD</v>
      </c>
      <c r="P102" s="25" t="str">
        <f>'Base para todos '!P102</f>
        <v>Permanente en fechas establecidas </v>
      </c>
      <c r="Q102" s="25" t="str">
        <f>'Base para todos '!Q102</f>
        <v>https://www.edx.org/es/course/lanzate-a-la-innovacion-con-design-thinking-2</v>
      </c>
      <c r="R102" s="25">
        <f>'Base para todos '!R102</f>
        <v>0</v>
      </c>
    </row>
    <row r="103" spans="1:18" ht="171">
      <c r="A103" s="3">
        <f>COUNTIF($D$2:D103,'Instituciones Busqueda '!$C$6)</f>
        <v>5</v>
      </c>
      <c r="B103" s="60" t="s">
        <v>608</v>
      </c>
      <c r="C103" s="25" t="str">
        <f>'Base para todos '!C103</f>
        <v>Javeriana </v>
      </c>
      <c r="D103" s="25" t="str">
        <f>'Base para todos '!D103</f>
        <v>Pontificia Universidad Javeriana </v>
      </c>
      <c r="E103" s="25" t="str">
        <f>'Base para todos '!E103</f>
        <v>Comportamental </v>
      </c>
      <c r="F103" s="25" t="str">
        <f>'Base para todos '!F103</f>
        <v>Talento Humano </v>
      </c>
      <c r="G103" s="25" t="str">
        <f>'Base para todos '!G103</f>
        <v>Comunicación estratégica: gestión de crisis e imagen pública</v>
      </c>
      <c r="H103" s="25" t="str">
        <f>'Base para todos '!H103</f>
        <v>La importancia de la imagen y los principios que aplican a  personas e instituciones Identificar algunos fenómenos que conducen a situaciones de crisis Qué es una crisis, cómo identificarla o gestionarla Elaborar un manual básico de gestión de crisis Aprender las claves de una comunicación verbal y no verbal eficientes Conocer los principios básicos del entrenamiento en medios de comunicación a través de  diferentes tipos de preguntas</v>
      </c>
      <c r="I103" s="25" t="str">
        <f>'Base para todos '!I103</f>
        <v>Español</v>
      </c>
      <c r="J103" s="25" t="str">
        <f>'Base para todos '!J103</f>
        <v>Virtual </v>
      </c>
      <c r="K103" s="25" t="str">
        <f>'Base para todos '!K103</f>
        <v>No especifica</v>
      </c>
      <c r="L103" s="25" t="str">
        <f>'Base para todos '!L103</f>
        <v>4 semanas </v>
      </c>
      <c r="M103" s="25" t="str">
        <f>'Base para todos '!M103</f>
        <v>Sin Costo </v>
      </c>
      <c r="N103" s="25" t="str">
        <f>'Base para todos '!N103</f>
        <v>Con costo Adicional por Certificado  </v>
      </c>
      <c r="O103" s="25" t="str">
        <f>'Base para todos '!O103</f>
        <v>49 USD</v>
      </c>
      <c r="P103" s="25" t="str">
        <f>'Base para todos '!P103</f>
        <v>Permanente en fechas establecidas </v>
      </c>
      <c r="Q103" s="25" t="str">
        <f>'Base para todos '!Q103</f>
        <v>https://www.edx.org/es/course/comunicacion-en-crisis-desde-la-imagen-publica</v>
      </c>
      <c r="R103" s="25">
        <f>'Base para todos '!R103</f>
        <v>0</v>
      </c>
    </row>
    <row r="104" spans="1:18" ht="128.25">
      <c r="A104" s="3">
        <f>COUNTIF($D$2:D104,'Instituciones Busqueda '!$C$6)</f>
        <v>5</v>
      </c>
      <c r="B104" s="60" t="s">
        <v>608</v>
      </c>
      <c r="C104" s="25" t="str">
        <f>'Base para todos '!C104</f>
        <v>Javeriana </v>
      </c>
      <c r="D104" s="25" t="str">
        <f>'Base para todos '!D104</f>
        <v>Pontificia Universidad Javeriana </v>
      </c>
      <c r="E104" s="25" t="str">
        <f>'Base para todos '!E104</f>
        <v>Funcional </v>
      </c>
      <c r="F104" s="25" t="str">
        <f>'Base para todos '!F104</f>
        <v>Seguridad y Salud en el Trabajo </v>
      </c>
      <c r="G104" s="25" t="str">
        <f>'Base para todos '!G104</f>
        <v>Seguridad y Salud en el Trabajo: Un derecho fundamental</v>
      </c>
      <c r="H104" s="25" t="str">
        <f>'Base para todos '!H104</f>
        <v>Contar con la capacidad de Inferir un plan de acción para un caso real o hipotético en un contexto laboral a partir del conocimiento de metodologías de Identificación de peligros y valoración de riesgos, y  de acciones Preventivas y Correctivas para aportar a procesos de mejoramiento continuo en Seguridad y Salud en el trabajo.</v>
      </c>
      <c r="I104" s="25" t="str">
        <f>'Base para todos '!I104</f>
        <v>Español</v>
      </c>
      <c r="J104" s="25" t="str">
        <f>'Base para todos '!J104</f>
        <v>Virtual </v>
      </c>
      <c r="K104" s="25" t="str">
        <f>'Base para todos '!K104</f>
        <v>No especifica</v>
      </c>
      <c r="L104" s="25" t="str">
        <f>'Base para todos '!L104</f>
        <v>6 semanas </v>
      </c>
      <c r="M104" s="25" t="str">
        <f>'Base para todos '!M104</f>
        <v>Sin Costo </v>
      </c>
      <c r="N104" s="25" t="str">
        <f>'Base para todos '!N104</f>
        <v>Con costo Adicional por Certificado  </v>
      </c>
      <c r="O104" s="25" t="str">
        <f>'Base para todos '!O104</f>
        <v>49 USD</v>
      </c>
      <c r="P104" s="25" t="str">
        <f>'Base para todos '!P104</f>
        <v>Permanente en fechas establecidas </v>
      </c>
      <c r="Q104" s="25" t="str">
        <f>'Base para todos '!Q104</f>
        <v>https://www.edx.org/es/course/seguridad-y-salud-en-el-trabajo-un-derecho-fundamental</v>
      </c>
      <c r="R104" s="25">
        <f>'Base para todos '!R104</f>
        <v>0</v>
      </c>
    </row>
    <row r="105" spans="1:18" ht="114">
      <c r="A105" s="3">
        <f>COUNTIF($D$2:D105,'Instituciones Busqueda '!$C$6)</f>
        <v>5</v>
      </c>
      <c r="B105" s="60" t="s">
        <v>608</v>
      </c>
      <c r="C105" s="25" t="str">
        <f>'Base para todos '!C105</f>
        <v>Javeriana </v>
      </c>
      <c r="D105" s="25" t="str">
        <f>'Base para todos '!D105</f>
        <v>Pontificia Universidad Javeriana </v>
      </c>
      <c r="E105" s="25" t="str">
        <f>'Base para todos '!E105</f>
        <v>Comportamental </v>
      </c>
      <c r="F105" s="25" t="str">
        <f>'Base para todos '!F105</f>
        <v>Talento Humano </v>
      </c>
      <c r="G105" s="25" t="str">
        <f>'Base para todos '!G105</f>
        <v>Ética De La Felicidad</v>
      </c>
      <c r="H105" s="25" t="str">
        <f>'Base para todos '!H105</f>
        <v>Cómo ser felices en la vida cotidiana, sin engañarse.
Cómo evitar el temor ante lo inevitable, incierto o doloroso.
Qué hacer cuando el dolor invade la existencia.
Manejo de buenos argumentos sobre la felicidad.</v>
      </c>
      <c r="I105" s="25" t="str">
        <f>'Base para todos '!I105</f>
        <v>Español</v>
      </c>
      <c r="J105" s="25" t="str">
        <f>'Base para todos '!J105</f>
        <v>Virtual </v>
      </c>
      <c r="K105" s="25" t="str">
        <f>'Base para todos '!K105</f>
        <v>No especifica</v>
      </c>
      <c r="L105" s="25" t="str">
        <f>'Base para todos '!L105</f>
        <v>7 semanas </v>
      </c>
      <c r="M105" s="25" t="str">
        <f>'Base para todos '!M105</f>
        <v>Sin Costo </v>
      </c>
      <c r="N105" s="25" t="str">
        <f>'Base para todos '!N105</f>
        <v>Con costo Adicional por Certificado  </v>
      </c>
      <c r="O105" s="25" t="str">
        <f>'Base para todos '!O105</f>
        <v>49 USD</v>
      </c>
      <c r="P105" s="25" t="str">
        <f>'Base para todos '!P105</f>
        <v>Permanente en fechas establecidas </v>
      </c>
      <c r="Q105" s="25" t="str">
        <f>'Base para todos '!Q105</f>
        <v>https://www.edx.org/es/course/etica-de-la-felicidad-javerianax-puj-1601x-2</v>
      </c>
      <c r="R105" s="25">
        <f>'Base para todos '!R105</f>
        <v>0</v>
      </c>
    </row>
    <row r="106" spans="1:18" ht="99.75">
      <c r="A106" s="3">
        <f>COUNTIF($D$2:D106,'Instituciones Busqueda '!$C$6)</f>
        <v>5</v>
      </c>
      <c r="B106" s="60" t="s">
        <v>608</v>
      </c>
      <c r="C106" s="25" t="str">
        <f>'Base para todos '!C106</f>
        <v>UNAL</v>
      </c>
      <c r="D106" s="25" t="str">
        <f>'Base para todos '!D106</f>
        <v>UNAL- La Gerencia Nacional Financiera y Administrativa</v>
      </c>
      <c r="E106" s="25" t="str">
        <f>'Base para todos '!E106</f>
        <v>Funcional </v>
      </c>
      <c r="F106" s="25" t="str">
        <f>'Base para todos '!F106</f>
        <v>Administración </v>
      </c>
      <c r="G106" s="25" t="str">
        <f>'Base para todos '!G106</f>
        <v>Curso Virtual “ABC DEL SUPERVISOR E INTERVENTOR”</v>
      </c>
      <c r="H106" s="25" t="str">
        <f>'Base para todos '!H106</f>
        <v>capacitar a los Supervisores e Interventores de una forma didáctica y dinámica, en elementos fundamentales para ejercer el seguimiento a la ejecución contractual, desde el inicio y hasta la liquidación de la orden contractual o contrato</v>
      </c>
      <c r="I106" s="25" t="str">
        <f>'Base para todos '!I106</f>
        <v>Español </v>
      </c>
      <c r="J106" s="25" t="str">
        <f>'Base para todos '!J106</f>
        <v>Virtual </v>
      </c>
      <c r="K106" s="25" t="str">
        <f>'Base para todos '!K106</f>
        <v>No especifica </v>
      </c>
      <c r="L106" s="25" t="str">
        <f>'Base para todos '!L106</f>
        <v>No especifica </v>
      </c>
      <c r="M106" s="25" t="str">
        <f>'Base para todos '!M106</f>
        <v>Sin Costo </v>
      </c>
      <c r="N106" s="25" t="str">
        <f>'Base para todos '!N106</f>
        <v>Sin Costo </v>
      </c>
      <c r="O106" s="25" t="str">
        <f>'Base para todos '!O106</f>
        <v>Sin Costo  </v>
      </c>
      <c r="P106" s="25" t="str">
        <f>'Base para todos '!P106</f>
        <v>Permanente </v>
      </c>
      <c r="Q106" s="25" t="str">
        <f>'Base para todos '!Q106</f>
        <v> https://campus.virtual.unal.edu.co/course/view.php?id=23467</v>
      </c>
      <c r="R106" s="25">
        <f>'Base para todos '!R106</f>
        <v>0</v>
      </c>
    </row>
    <row r="107" spans="1:18" ht="27">
      <c r="A107" s="3">
        <f>COUNTIF($D$2:D107,'Instituciones Busqueda '!$C$6)</f>
        <v>5</v>
      </c>
      <c r="B107" s="60" t="s">
        <v>608</v>
      </c>
      <c r="C107" s="25">
        <f>'Base para todos '!C107</f>
        <v>0</v>
      </c>
      <c r="D107" s="25">
        <f>'Base para todos '!D107</f>
        <v>0</v>
      </c>
      <c r="E107" s="25">
        <f>'Base para todos '!E107</f>
        <v>0</v>
      </c>
      <c r="F107" s="25">
        <f>'Base para todos '!F107</f>
        <v>0</v>
      </c>
      <c r="G107" s="25">
        <f>'Base para todos '!G107</f>
        <v>0</v>
      </c>
      <c r="H107" s="25">
        <f>'Base para todos '!H107</f>
        <v>0</v>
      </c>
      <c r="I107" s="25">
        <f>'Base para todos '!I107</f>
        <v>0</v>
      </c>
      <c r="J107" s="25">
        <f>'Base para todos '!J107</f>
        <v>0</v>
      </c>
      <c r="K107" s="25">
        <f>'Base para todos '!K107</f>
        <v>0</v>
      </c>
      <c r="L107" s="25">
        <f>'Base para todos '!L107</f>
        <v>0</v>
      </c>
      <c r="M107" s="25">
        <f>'Base para todos '!M107</f>
        <v>0</v>
      </c>
      <c r="N107" s="25">
        <f>'Base para todos '!N107</f>
        <v>0</v>
      </c>
      <c r="O107" s="25">
        <f>'Base para todos '!O107</f>
        <v>0</v>
      </c>
      <c r="P107" s="25">
        <f>'Base para todos '!P107</f>
        <v>0</v>
      </c>
      <c r="Q107" s="25">
        <f>'Base para todos '!Q107</f>
        <v>0</v>
      </c>
      <c r="R107" s="25">
        <f>'Base para todos '!R107</f>
        <v>0</v>
      </c>
    </row>
    <row r="108" spans="1:18" ht="27">
      <c r="A108" s="3">
        <f>COUNTIF($D$2:D108,'Instituciones Busqueda '!$C$6)</f>
        <v>5</v>
      </c>
      <c r="B108" s="60" t="s">
        <v>608</v>
      </c>
      <c r="C108" s="25">
        <f>'Base para todos '!C108</f>
        <v>0</v>
      </c>
      <c r="D108" s="25">
        <f>'Base para todos '!D108</f>
        <v>0</v>
      </c>
      <c r="E108" s="25">
        <f>'Base para todos '!E108</f>
        <v>0</v>
      </c>
      <c r="F108" s="25">
        <f>'Base para todos '!F108</f>
        <v>0</v>
      </c>
      <c r="G108" s="25">
        <f>'Base para todos '!G108</f>
        <v>0</v>
      </c>
      <c r="H108" s="25">
        <f>'Base para todos '!H108</f>
        <v>0</v>
      </c>
      <c r="I108" s="25">
        <f>'Base para todos '!I108</f>
        <v>0</v>
      </c>
      <c r="J108" s="25">
        <f>'Base para todos '!J108</f>
        <v>0</v>
      </c>
      <c r="K108" s="25">
        <f>'Base para todos '!K108</f>
        <v>0</v>
      </c>
      <c r="L108" s="25">
        <f>'Base para todos '!L108</f>
        <v>0</v>
      </c>
      <c r="M108" s="25">
        <f>'Base para todos '!M108</f>
        <v>0</v>
      </c>
      <c r="N108" s="25">
        <f>'Base para todos '!N108</f>
        <v>0</v>
      </c>
      <c r="O108" s="25">
        <f>'Base para todos '!O108</f>
        <v>0</v>
      </c>
      <c r="P108" s="25">
        <f>'Base para todos '!P108</f>
        <v>0</v>
      </c>
      <c r="Q108" s="25">
        <f>'Base para todos '!Q108</f>
        <v>0</v>
      </c>
      <c r="R108" s="25">
        <f>'Base para todos '!R108</f>
        <v>0</v>
      </c>
    </row>
    <row r="109" spans="1:18" ht="27">
      <c r="A109" s="3">
        <f>COUNTIF($D$2:D109,'Instituciones Busqueda '!$C$6)</f>
        <v>5</v>
      </c>
      <c r="B109" s="60" t="s">
        <v>608</v>
      </c>
      <c r="C109" s="25">
        <f>'Base para todos '!C109</f>
        <v>0</v>
      </c>
      <c r="D109" s="25">
        <f>'Base para todos '!D109</f>
        <v>0</v>
      </c>
      <c r="E109" s="25">
        <f>'Base para todos '!E109</f>
        <v>0</v>
      </c>
      <c r="F109" s="25">
        <f>'Base para todos '!F109</f>
        <v>0</v>
      </c>
      <c r="G109" s="25">
        <f>'Base para todos '!G109</f>
        <v>0</v>
      </c>
      <c r="H109" s="25">
        <f>'Base para todos '!H109</f>
        <v>0</v>
      </c>
      <c r="I109" s="25">
        <f>'Base para todos '!I109</f>
        <v>0</v>
      </c>
      <c r="J109" s="25">
        <f>'Base para todos '!J109</f>
        <v>0</v>
      </c>
      <c r="K109" s="25">
        <f>'Base para todos '!K109</f>
        <v>0</v>
      </c>
      <c r="L109" s="25">
        <f>'Base para todos '!L109</f>
        <v>0</v>
      </c>
      <c r="M109" s="25">
        <f>'Base para todos '!M109</f>
        <v>0</v>
      </c>
      <c r="N109" s="25">
        <f>'Base para todos '!N109</f>
        <v>0</v>
      </c>
      <c r="O109" s="25">
        <f>'Base para todos '!O109</f>
        <v>0</v>
      </c>
      <c r="P109" s="25">
        <f>'Base para todos '!P109</f>
        <v>0</v>
      </c>
      <c r="Q109" s="25">
        <f>'Base para todos '!Q109</f>
        <v>0</v>
      </c>
      <c r="R109" s="25">
        <f>'Base para todos '!R109</f>
        <v>0</v>
      </c>
    </row>
    <row r="110" spans="1:18" ht="27">
      <c r="A110" s="3">
        <f>COUNTIF($D$2:D110,'Instituciones Busqueda '!$C$6)</f>
        <v>5</v>
      </c>
      <c r="B110" s="60" t="s">
        <v>608</v>
      </c>
      <c r="C110" s="25">
        <f>'Base para todos '!C110</f>
        <v>0</v>
      </c>
      <c r="D110" s="25">
        <f>'Base para todos '!D110</f>
        <v>0</v>
      </c>
      <c r="E110" s="25">
        <f>'Base para todos '!E110</f>
        <v>0</v>
      </c>
      <c r="F110" s="25">
        <f>'Base para todos '!F110</f>
        <v>0</v>
      </c>
      <c r="G110" s="25">
        <f>'Base para todos '!G110</f>
        <v>0</v>
      </c>
      <c r="H110" s="25">
        <f>'Base para todos '!H110</f>
        <v>0</v>
      </c>
      <c r="I110" s="25">
        <f>'Base para todos '!I110</f>
        <v>0</v>
      </c>
      <c r="J110" s="25">
        <f>'Base para todos '!J110</f>
        <v>0</v>
      </c>
      <c r="K110" s="25">
        <f>'Base para todos '!K110</f>
        <v>0</v>
      </c>
      <c r="L110" s="25">
        <f>'Base para todos '!L110</f>
        <v>0</v>
      </c>
      <c r="M110" s="25">
        <f>'Base para todos '!M110</f>
        <v>0</v>
      </c>
      <c r="N110" s="25">
        <f>'Base para todos '!N110</f>
        <v>0</v>
      </c>
      <c r="O110" s="25">
        <f>'Base para todos '!O110</f>
        <v>0</v>
      </c>
      <c r="P110" s="25">
        <f>'Base para todos '!P110</f>
        <v>0</v>
      </c>
      <c r="Q110" s="25">
        <f>'Base para todos '!Q110</f>
        <v>0</v>
      </c>
      <c r="R110" s="25">
        <f>'Base para todos '!R110</f>
        <v>0</v>
      </c>
    </row>
    <row r="111" spans="1:18" ht="27">
      <c r="A111" s="3">
        <f>COUNTIF($D$2:D111,'Instituciones Busqueda '!$C$6)</f>
        <v>5</v>
      </c>
      <c r="B111" s="60" t="s">
        <v>608</v>
      </c>
      <c r="C111" s="25">
        <f>'Base para todos '!C111</f>
        <v>0</v>
      </c>
      <c r="D111" s="25">
        <f>'Base para todos '!D111</f>
        <v>0</v>
      </c>
      <c r="E111" s="25">
        <f>'Base para todos '!E111</f>
        <v>0</v>
      </c>
      <c r="F111" s="25">
        <f>'Base para todos '!F111</f>
        <v>0</v>
      </c>
      <c r="G111" s="25">
        <f>'Base para todos '!G111</f>
        <v>0</v>
      </c>
      <c r="H111" s="25">
        <f>'Base para todos '!H111</f>
        <v>0</v>
      </c>
      <c r="I111" s="25">
        <f>'Base para todos '!I111</f>
        <v>0</v>
      </c>
      <c r="J111" s="25">
        <f>'Base para todos '!J111</f>
        <v>0</v>
      </c>
      <c r="K111" s="25">
        <f>'Base para todos '!K111</f>
        <v>0</v>
      </c>
      <c r="L111" s="25">
        <f>'Base para todos '!L111</f>
        <v>0</v>
      </c>
      <c r="M111" s="25">
        <f>'Base para todos '!M111</f>
        <v>0</v>
      </c>
      <c r="N111" s="25">
        <f>'Base para todos '!N111</f>
        <v>0</v>
      </c>
      <c r="O111" s="25">
        <f>'Base para todos '!O111</f>
        <v>0</v>
      </c>
      <c r="P111" s="25">
        <f>'Base para todos '!P111</f>
        <v>0</v>
      </c>
      <c r="Q111" s="25">
        <f>'Base para todos '!Q111</f>
        <v>0</v>
      </c>
      <c r="R111" s="25">
        <f>'Base para todos '!R111</f>
        <v>0</v>
      </c>
    </row>
    <row r="112" spans="1:18" ht="27">
      <c r="A112" s="3">
        <f>COUNTIF($D$2:D112,'Instituciones Busqueda '!$C$6)</f>
        <v>5</v>
      </c>
      <c r="B112" s="60" t="s">
        <v>608</v>
      </c>
      <c r="C112" s="25">
        <f>'Base para todos '!C112</f>
        <v>0</v>
      </c>
      <c r="D112" s="25">
        <f>'Base para todos '!D112</f>
        <v>0</v>
      </c>
      <c r="E112" s="25">
        <f>'Base para todos '!E112</f>
        <v>0</v>
      </c>
      <c r="F112" s="25">
        <f>'Base para todos '!F112</f>
        <v>0</v>
      </c>
      <c r="G112" s="25">
        <f>'Base para todos '!G112</f>
        <v>0</v>
      </c>
      <c r="H112" s="25">
        <f>'Base para todos '!H112</f>
        <v>0</v>
      </c>
      <c r="I112" s="25">
        <f>'Base para todos '!I112</f>
        <v>0</v>
      </c>
      <c r="J112" s="25">
        <f>'Base para todos '!J112</f>
        <v>0</v>
      </c>
      <c r="K112" s="25">
        <f>'Base para todos '!K112</f>
        <v>0</v>
      </c>
      <c r="L112" s="25">
        <f>'Base para todos '!L112</f>
        <v>0</v>
      </c>
      <c r="M112" s="25">
        <f>'Base para todos '!M112</f>
        <v>0</v>
      </c>
      <c r="N112" s="25">
        <f>'Base para todos '!N112</f>
        <v>0</v>
      </c>
      <c r="O112" s="25">
        <f>'Base para todos '!O112</f>
        <v>0</v>
      </c>
      <c r="P112" s="25">
        <f>'Base para todos '!P112</f>
        <v>0</v>
      </c>
      <c r="Q112" s="25">
        <f>'Base para todos '!Q112</f>
        <v>0</v>
      </c>
      <c r="R112" s="25">
        <f>'Base para todos '!R112</f>
        <v>0</v>
      </c>
    </row>
    <row r="113" spans="1:18" ht="27">
      <c r="A113" s="3">
        <f>COUNTIF($D$2:D113,'Instituciones Busqueda '!$C$6)</f>
        <v>5</v>
      </c>
      <c r="B113" s="60" t="s">
        <v>608</v>
      </c>
      <c r="C113" s="25">
        <f>'Base para todos '!C113</f>
        <v>0</v>
      </c>
      <c r="D113" s="25">
        <f>'Base para todos '!D113</f>
        <v>0</v>
      </c>
      <c r="E113" s="25">
        <f>'Base para todos '!E113</f>
        <v>0</v>
      </c>
      <c r="F113" s="25">
        <f>'Base para todos '!F113</f>
        <v>0</v>
      </c>
      <c r="G113" s="25">
        <f>'Base para todos '!G113</f>
        <v>0</v>
      </c>
      <c r="H113" s="25">
        <f>'Base para todos '!H113</f>
        <v>0</v>
      </c>
      <c r="I113" s="25">
        <f>'Base para todos '!I113</f>
        <v>0</v>
      </c>
      <c r="J113" s="25">
        <f>'Base para todos '!J113</f>
        <v>0</v>
      </c>
      <c r="K113" s="25">
        <f>'Base para todos '!K113</f>
        <v>0</v>
      </c>
      <c r="L113" s="25">
        <f>'Base para todos '!L113</f>
        <v>0</v>
      </c>
      <c r="M113" s="25">
        <f>'Base para todos '!M113</f>
        <v>0</v>
      </c>
      <c r="N113" s="25">
        <f>'Base para todos '!N113</f>
        <v>0</v>
      </c>
      <c r="O113" s="25">
        <f>'Base para todos '!O113</f>
        <v>0</v>
      </c>
      <c r="P113" s="25">
        <f>'Base para todos '!P113</f>
        <v>0</v>
      </c>
      <c r="Q113" s="25">
        <f>'Base para todos '!Q113</f>
        <v>0</v>
      </c>
      <c r="R113" s="25">
        <f>'Base para todos '!R113</f>
        <v>0</v>
      </c>
    </row>
    <row r="114" spans="1:18" ht="27">
      <c r="A114" s="3">
        <f>COUNTIF($D$2:D114,'Instituciones Busqueda '!$C$6)</f>
        <v>5</v>
      </c>
      <c r="B114" s="60" t="s">
        <v>608</v>
      </c>
      <c r="C114" s="25">
        <f>'Base para todos '!C114</f>
        <v>0</v>
      </c>
      <c r="D114" s="25">
        <f>'Base para todos '!D114</f>
        <v>0</v>
      </c>
      <c r="E114" s="25">
        <f>'Base para todos '!E114</f>
        <v>0</v>
      </c>
      <c r="F114" s="25">
        <f>'Base para todos '!F114</f>
        <v>0</v>
      </c>
      <c r="G114" s="25">
        <f>'Base para todos '!G114</f>
        <v>0</v>
      </c>
      <c r="H114" s="25">
        <f>'Base para todos '!H114</f>
        <v>0</v>
      </c>
      <c r="I114" s="25">
        <f>'Base para todos '!I114</f>
        <v>0</v>
      </c>
      <c r="J114" s="25">
        <f>'Base para todos '!J114</f>
        <v>0</v>
      </c>
      <c r="K114" s="25">
        <f>'Base para todos '!K114</f>
        <v>0</v>
      </c>
      <c r="L114" s="25">
        <f>'Base para todos '!L114</f>
        <v>0</v>
      </c>
      <c r="M114" s="25">
        <f>'Base para todos '!M114</f>
        <v>0</v>
      </c>
      <c r="N114" s="25">
        <f>'Base para todos '!N114</f>
        <v>0</v>
      </c>
      <c r="O114" s="25">
        <f>'Base para todos '!O114</f>
        <v>0</v>
      </c>
      <c r="P114" s="25">
        <f>'Base para todos '!P114</f>
        <v>0</v>
      </c>
      <c r="Q114" s="25">
        <f>'Base para todos '!Q114</f>
        <v>0</v>
      </c>
      <c r="R114" s="25">
        <f>'Base para todos '!R114</f>
        <v>0</v>
      </c>
    </row>
    <row r="115" spans="1:18" ht="27">
      <c r="A115" s="3">
        <f>COUNTIF($D$2:D115,'Instituciones Busqueda '!$C$6)</f>
        <v>5</v>
      </c>
      <c r="B115" s="60" t="s">
        <v>608</v>
      </c>
      <c r="C115" s="25">
        <f>'Base para todos '!C115</f>
        <v>0</v>
      </c>
      <c r="D115" s="25">
        <f>'Base para todos '!D115</f>
        <v>0</v>
      </c>
      <c r="E115" s="25">
        <f>'Base para todos '!E115</f>
        <v>0</v>
      </c>
      <c r="F115" s="25">
        <f>'Base para todos '!F115</f>
        <v>0</v>
      </c>
      <c r="G115" s="25">
        <f>'Base para todos '!G115</f>
        <v>0</v>
      </c>
      <c r="H115" s="25">
        <f>'Base para todos '!H115</f>
        <v>0</v>
      </c>
      <c r="I115" s="25">
        <f>'Base para todos '!I115</f>
        <v>0</v>
      </c>
      <c r="J115" s="25">
        <f>'Base para todos '!J115</f>
        <v>0</v>
      </c>
      <c r="K115" s="25">
        <f>'Base para todos '!K115</f>
        <v>0</v>
      </c>
      <c r="L115" s="25">
        <f>'Base para todos '!L115</f>
        <v>0</v>
      </c>
      <c r="M115" s="25">
        <f>'Base para todos '!M115</f>
        <v>0</v>
      </c>
      <c r="N115" s="25">
        <f>'Base para todos '!N115</f>
        <v>0</v>
      </c>
      <c r="O115" s="25">
        <f>'Base para todos '!O115</f>
        <v>0</v>
      </c>
      <c r="P115" s="25">
        <f>'Base para todos '!P115</f>
        <v>0</v>
      </c>
      <c r="Q115" s="25">
        <f>'Base para todos '!Q115</f>
        <v>0</v>
      </c>
      <c r="R115" s="25">
        <f>'Base para todos '!R115</f>
        <v>0</v>
      </c>
    </row>
    <row r="116" spans="1:18" ht="27">
      <c r="A116" s="3">
        <f>COUNTIF($D$2:D116,'Instituciones Busqueda '!$C$6)</f>
        <v>5</v>
      </c>
      <c r="B116" s="60" t="s">
        <v>608</v>
      </c>
      <c r="C116" s="25">
        <f>'Base para todos '!C116</f>
        <v>0</v>
      </c>
      <c r="D116" s="25">
        <f>'Base para todos '!D116</f>
        <v>0</v>
      </c>
      <c r="E116" s="25">
        <f>'Base para todos '!E116</f>
        <v>0</v>
      </c>
      <c r="F116" s="25">
        <f>'Base para todos '!F116</f>
        <v>0</v>
      </c>
      <c r="G116" s="25">
        <f>'Base para todos '!G116</f>
        <v>0</v>
      </c>
      <c r="H116" s="25">
        <f>'Base para todos '!H116</f>
        <v>0</v>
      </c>
      <c r="I116" s="25">
        <f>'Base para todos '!I116</f>
        <v>0</v>
      </c>
      <c r="J116" s="25">
        <f>'Base para todos '!J116</f>
        <v>0</v>
      </c>
      <c r="K116" s="25">
        <f>'Base para todos '!K116</f>
        <v>0</v>
      </c>
      <c r="L116" s="25">
        <f>'Base para todos '!L116</f>
        <v>0</v>
      </c>
      <c r="M116" s="25">
        <f>'Base para todos '!M116</f>
        <v>0</v>
      </c>
      <c r="N116" s="25">
        <f>'Base para todos '!N116</f>
        <v>0</v>
      </c>
      <c r="O116" s="25">
        <f>'Base para todos '!O116</f>
        <v>0</v>
      </c>
      <c r="P116" s="25">
        <f>'Base para todos '!P116</f>
        <v>0</v>
      </c>
      <c r="Q116" s="25">
        <f>'Base para todos '!Q116</f>
        <v>0</v>
      </c>
      <c r="R116" s="25">
        <f>'Base para todos '!R116</f>
        <v>0</v>
      </c>
    </row>
    <row r="117" spans="1:18" ht="27">
      <c r="A117" s="3">
        <f>COUNTIF($D$2:D117,'Instituciones Busqueda '!$C$6)</f>
        <v>5</v>
      </c>
      <c r="B117" s="60" t="s">
        <v>608</v>
      </c>
      <c r="C117" s="25">
        <f>'Base para todos '!C117</f>
        <v>0</v>
      </c>
      <c r="D117" s="25">
        <f>'Base para todos '!D117</f>
        <v>0</v>
      </c>
      <c r="E117" s="25">
        <f>'Base para todos '!E117</f>
        <v>0</v>
      </c>
      <c r="F117" s="25">
        <f>'Base para todos '!F117</f>
        <v>0</v>
      </c>
      <c r="G117" s="25">
        <f>'Base para todos '!G117</f>
        <v>0</v>
      </c>
      <c r="H117" s="25">
        <f>'Base para todos '!H117</f>
        <v>0</v>
      </c>
      <c r="I117" s="25">
        <f>'Base para todos '!I117</f>
        <v>0</v>
      </c>
      <c r="J117" s="25">
        <f>'Base para todos '!J117</f>
        <v>0</v>
      </c>
      <c r="K117" s="25">
        <f>'Base para todos '!K117</f>
        <v>0</v>
      </c>
      <c r="L117" s="25">
        <f>'Base para todos '!L117</f>
        <v>0</v>
      </c>
      <c r="M117" s="25">
        <f>'Base para todos '!M117</f>
        <v>0</v>
      </c>
      <c r="N117" s="25">
        <f>'Base para todos '!N117</f>
        <v>0</v>
      </c>
      <c r="O117" s="25">
        <f>'Base para todos '!O117</f>
        <v>0</v>
      </c>
      <c r="P117" s="25">
        <f>'Base para todos '!P117</f>
        <v>0</v>
      </c>
      <c r="Q117" s="25">
        <f>'Base para todos '!Q117</f>
        <v>0</v>
      </c>
      <c r="R117" s="25">
        <f>'Base para todos '!R117</f>
        <v>0</v>
      </c>
    </row>
    <row r="118" spans="1:18" ht="27">
      <c r="A118" s="3">
        <f>COUNTIF($D$2:D118,'Instituciones Busqueda '!$C$6)</f>
        <v>5</v>
      </c>
      <c r="B118" s="60" t="s">
        <v>608</v>
      </c>
      <c r="C118" s="25">
        <f>'Base para todos '!C118</f>
        <v>0</v>
      </c>
      <c r="D118" s="25">
        <f>'Base para todos '!D118</f>
        <v>0</v>
      </c>
      <c r="E118" s="25">
        <f>'Base para todos '!E118</f>
        <v>0</v>
      </c>
      <c r="F118" s="25">
        <f>'Base para todos '!F118</f>
        <v>0</v>
      </c>
      <c r="G118" s="25">
        <f>'Base para todos '!G118</f>
        <v>0</v>
      </c>
      <c r="H118" s="25">
        <f>'Base para todos '!H118</f>
        <v>0</v>
      </c>
      <c r="I118" s="25">
        <f>'Base para todos '!I118</f>
        <v>0</v>
      </c>
      <c r="J118" s="25">
        <f>'Base para todos '!J118</f>
        <v>0</v>
      </c>
      <c r="K118" s="25">
        <f>'Base para todos '!K118</f>
        <v>0</v>
      </c>
      <c r="L118" s="25">
        <f>'Base para todos '!L118</f>
        <v>0</v>
      </c>
      <c r="M118" s="25">
        <f>'Base para todos '!M118</f>
        <v>0</v>
      </c>
      <c r="N118" s="25">
        <f>'Base para todos '!N118</f>
        <v>0</v>
      </c>
      <c r="O118" s="25">
        <f>'Base para todos '!O118</f>
        <v>0</v>
      </c>
      <c r="P118" s="25">
        <f>'Base para todos '!P118</f>
        <v>0</v>
      </c>
      <c r="Q118" s="25">
        <f>'Base para todos '!Q118</f>
        <v>0</v>
      </c>
      <c r="R118" s="25">
        <f>'Base para todos '!R118</f>
        <v>0</v>
      </c>
    </row>
    <row r="119" spans="1:18" ht="27">
      <c r="A119" s="3">
        <f>COUNTIF($D$2:D119,'Instituciones Busqueda '!$C$6)</f>
        <v>5</v>
      </c>
      <c r="B119" s="60" t="s">
        <v>608</v>
      </c>
      <c r="C119" s="25">
        <f>'Base para todos '!C119</f>
        <v>0</v>
      </c>
      <c r="D119" s="25">
        <f>'Base para todos '!D119</f>
        <v>0</v>
      </c>
      <c r="E119" s="25">
        <f>'Base para todos '!E119</f>
        <v>0</v>
      </c>
      <c r="F119" s="25">
        <f>'Base para todos '!F119</f>
        <v>0</v>
      </c>
      <c r="G119" s="25">
        <f>'Base para todos '!G119</f>
        <v>0</v>
      </c>
      <c r="H119" s="25">
        <f>'Base para todos '!H119</f>
        <v>0</v>
      </c>
      <c r="I119" s="25">
        <f>'Base para todos '!I119</f>
        <v>0</v>
      </c>
      <c r="J119" s="25">
        <f>'Base para todos '!J119</f>
        <v>0</v>
      </c>
      <c r="K119" s="25">
        <f>'Base para todos '!K119</f>
        <v>0</v>
      </c>
      <c r="L119" s="25">
        <f>'Base para todos '!L119</f>
        <v>0</v>
      </c>
      <c r="M119" s="25">
        <f>'Base para todos '!M119</f>
        <v>0</v>
      </c>
      <c r="N119" s="25">
        <f>'Base para todos '!N119</f>
        <v>0</v>
      </c>
      <c r="O119" s="25">
        <f>'Base para todos '!O119</f>
        <v>0</v>
      </c>
      <c r="P119" s="25">
        <f>'Base para todos '!P119</f>
        <v>0</v>
      </c>
      <c r="Q119" s="25">
        <f>'Base para todos '!Q119</f>
        <v>0</v>
      </c>
      <c r="R119" s="25">
        <f>'Base para todos '!R119</f>
        <v>0</v>
      </c>
    </row>
    <row r="120" spans="1:18" ht="27">
      <c r="A120" s="3">
        <f>COUNTIF($D$2:D120,'Instituciones Busqueda '!$C$6)</f>
        <v>5</v>
      </c>
      <c r="B120" s="60" t="s">
        <v>608</v>
      </c>
      <c r="C120" s="25">
        <f>'Base para todos '!C120</f>
        <v>0</v>
      </c>
      <c r="D120" s="25">
        <f>'Base para todos '!D120</f>
        <v>0</v>
      </c>
      <c r="E120" s="25">
        <f>'Base para todos '!E120</f>
        <v>0</v>
      </c>
      <c r="F120" s="25">
        <f>'Base para todos '!F120</f>
        <v>0</v>
      </c>
      <c r="G120" s="25">
        <f>'Base para todos '!G120</f>
        <v>0</v>
      </c>
      <c r="H120" s="25">
        <f>'Base para todos '!H120</f>
        <v>0</v>
      </c>
      <c r="I120" s="25">
        <f>'Base para todos '!I120</f>
        <v>0</v>
      </c>
      <c r="J120" s="25">
        <f>'Base para todos '!J120</f>
        <v>0</v>
      </c>
      <c r="K120" s="25">
        <f>'Base para todos '!K120</f>
        <v>0</v>
      </c>
      <c r="L120" s="25">
        <f>'Base para todos '!L120</f>
        <v>0</v>
      </c>
      <c r="M120" s="25">
        <f>'Base para todos '!M120</f>
        <v>0</v>
      </c>
      <c r="N120" s="25">
        <f>'Base para todos '!N120</f>
        <v>0</v>
      </c>
      <c r="O120" s="25">
        <f>'Base para todos '!O120</f>
        <v>0</v>
      </c>
      <c r="P120" s="25">
        <f>'Base para todos '!P120</f>
        <v>0</v>
      </c>
      <c r="Q120" s="25">
        <f>'Base para todos '!Q120</f>
        <v>0</v>
      </c>
      <c r="R120" s="25">
        <f>'Base para todos '!R120</f>
        <v>0</v>
      </c>
    </row>
    <row r="121" spans="1:18" ht="27">
      <c r="A121" s="3">
        <f>COUNTIF($D$2:D121,'Instituciones Busqueda '!$C$6)</f>
        <v>5</v>
      </c>
      <c r="B121" s="60" t="s">
        <v>608</v>
      </c>
      <c r="C121" s="25">
        <f>'Base para todos '!C121</f>
        <v>0</v>
      </c>
      <c r="D121" s="25">
        <f>'Base para todos '!D121</f>
        <v>0</v>
      </c>
      <c r="E121" s="25">
        <f>'Base para todos '!E121</f>
        <v>0</v>
      </c>
      <c r="F121" s="25">
        <f>'Base para todos '!F121</f>
        <v>0</v>
      </c>
      <c r="G121" s="25">
        <f>'Base para todos '!G121</f>
        <v>0</v>
      </c>
      <c r="H121" s="25">
        <f>'Base para todos '!H121</f>
        <v>0</v>
      </c>
      <c r="I121" s="25">
        <f>'Base para todos '!I121</f>
        <v>0</v>
      </c>
      <c r="J121" s="25">
        <f>'Base para todos '!J121</f>
        <v>0</v>
      </c>
      <c r="K121" s="25">
        <f>'Base para todos '!K121</f>
        <v>0</v>
      </c>
      <c r="L121" s="25">
        <f>'Base para todos '!L121</f>
        <v>0</v>
      </c>
      <c r="M121" s="25">
        <f>'Base para todos '!M121</f>
        <v>0</v>
      </c>
      <c r="N121" s="25">
        <f>'Base para todos '!N121</f>
        <v>0</v>
      </c>
      <c r="O121" s="25">
        <f>'Base para todos '!O121</f>
        <v>0</v>
      </c>
      <c r="P121" s="25">
        <f>'Base para todos '!P121</f>
        <v>0</v>
      </c>
      <c r="Q121" s="25">
        <f>'Base para todos '!Q121</f>
        <v>0</v>
      </c>
      <c r="R121" s="25">
        <f>'Base para todos '!R121</f>
        <v>0</v>
      </c>
    </row>
    <row r="122" spans="1:18" ht="27">
      <c r="A122" s="3">
        <f>COUNTIF($D$2:D122,'Instituciones Busqueda '!$C$6)</f>
        <v>5</v>
      </c>
      <c r="B122" s="60" t="s">
        <v>608</v>
      </c>
      <c r="C122" s="25">
        <f>'Base para todos '!C122</f>
        <v>0</v>
      </c>
      <c r="D122" s="25">
        <f>'Base para todos '!D122</f>
        <v>0</v>
      </c>
      <c r="E122" s="25">
        <f>'Base para todos '!E122</f>
        <v>0</v>
      </c>
      <c r="F122" s="25">
        <f>'Base para todos '!F122</f>
        <v>0</v>
      </c>
      <c r="G122" s="25">
        <f>'Base para todos '!G122</f>
        <v>0</v>
      </c>
      <c r="H122" s="25">
        <f>'Base para todos '!H122</f>
        <v>0</v>
      </c>
      <c r="I122" s="25">
        <f>'Base para todos '!I122</f>
        <v>0</v>
      </c>
      <c r="J122" s="25">
        <f>'Base para todos '!J122</f>
        <v>0</v>
      </c>
      <c r="K122" s="25">
        <f>'Base para todos '!K122</f>
        <v>0</v>
      </c>
      <c r="L122" s="25">
        <f>'Base para todos '!L122</f>
        <v>0</v>
      </c>
      <c r="M122" s="25">
        <f>'Base para todos '!M122</f>
        <v>0</v>
      </c>
      <c r="N122" s="25">
        <f>'Base para todos '!N122</f>
        <v>0</v>
      </c>
      <c r="O122" s="25">
        <f>'Base para todos '!O122</f>
        <v>0</v>
      </c>
      <c r="P122" s="25">
        <f>'Base para todos '!P122</f>
        <v>0</v>
      </c>
      <c r="Q122" s="25">
        <f>'Base para todos '!Q122</f>
        <v>0</v>
      </c>
      <c r="R122" s="25">
        <f>'Base para todos '!R122</f>
        <v>0</v>
      </c>
    </row>
    <row r="123" spans="1:18" ht="27">
      <c r="A123" s="3">
        <f>COUNTIF($D$2:D123,'Instituciones Busqueda '!$C$6)</f>
        <v>5</v>
      </c>
      <c r="B123" s="60" t="s">
        <v>608</v>
      </c>
      <c r="C123" s="25">
        <f>'Base para todos '!C123</f>
        <v>0</v>
      </c>
      <c r="D123" s="25">
        <f>'Base para todos '!D123</f>
        <v>0</v>
      </c>
      <c r="E123" s="25">
        <f>'Base para todos '!E123</f>
        <v>0</v>
      </c>
      <c r="F123" s="25">
        <f>'Base para todos '!F123</f>
        <v>0</v>
      </c>
      <c r="G123" s="25">
        <f>'Base para todos '!G123</f>
        <v>0</v>
      </c>
      <c r="H123" s="25">
        <f>'Base para todos '!H123</f>
        <v>0</v>
      </c>
      <c r="I123" s="25">
        <f>'Base para todos '!I123</f>
        <v>0</v>
      </c>
      <c r="J123" s="25">
        <f>'Base para todos '!J123</f>
        <v>0</v>
      </c>
      <c r="K123" s="25">
        <f>'Base para todos '!K123</f>
        <v>0</v>
      </c>
      <c r="L123" s="25">
        <f>'Base para todos '!L123</f>
        <v>0</v>
      </c>
      <c r="M123" s="25">
        <f>'Base para todos '!M123</f>
        <v>0</v>
      </c>
      <c r="N123" s="25">
        <f>'Base para todos '!N123</f>
        <v>0</v>
      </c>
      <c r="O123" s="25">
        <f>'Base para todos '!O123</f>
        <v>0</v>
      </c>
      <c r="P123" s="25">
        <f>'Base para todos '!P123</f>
        <v>0</v>
      </c>
      <c r="Q123" s="25">
        <f>'Base para todos '!Q123</f>
        <v>0</v>
      </c>
      <c r="R123" s="25">
        <f>'Base para todos '!R123</f>
        <v>0</v>
      </c>
    </row>
    <row r="124" spans="1:18" ht="27">
      <c r="A124" s="3">
        <f>COUNTIF($D$2:D124,'Instituciones Busqueda '!$C$6)</f>
        <v>5</v>
      </c>
      <c r="B124" s="60" t="s">
        <v>608</v>
      </c>
      <c r="C124" s="25">
        <f>'Base para todos '!C124</f>
        <v>0</v>
      </c>
      <c r="D124" s="25">
        <f>'Base para todos '!D124</f>
        <v>0</v>
      </c>
      <c r="E124" s="25">
        <f>'Base para todos '!E124</f>
        <v>0</v>
      </c>
      <c r="F124" s="25">
        <f>'Base para todos '!F124</f>
        <v>0</v>
      </c>
      <c r="G124" s="25">
        <f>'Base para todos '!G124</f>
        <v>0</v>
      </c>
      <c r="H124" s="25">
        <f>'Base para todos '!H124</f>
        <v>0</v>
      </c>
      <c r="I124" s="25">
        <f>'Base para todos '!I124</f>
        <v>0</v>
      </c>
      <c r="J124" s="25">
        <f>'Base para todos '!J124</f>
        <v>0</v>
      </c>
      <c r="K124" s="25">
        <f>'Base para todos '!K124</f>
        <v>0</v>
      </c>
      <c r="L124" s="25">
        <f>'Base para todos '!L124</f>
        <v>0</v>
      </c>
      <c r="M124" s="25">
        <f>'Base para todos '!M124</f>
        <v>0</v>
      </c>
      <c r="N124" s="25">
        <f>'Base para todos '!N124</f>
        <v>0</v>
      </c>
      <c r="O124" s="25">
        <f>'Base para todos '!O124</f>
        <v>0</v>
      </c>
      <c r="P124" s="25">
        <f>'Base para todos '!P124</f>
        <v>0</v>
      </c>
      <c r="Q124" s="25">
        <f>'Base para todos '!Q124</f>
        <v>0</v>
      </c>
      <c r="R124" s="25">
        <f>'Base para todos '!R124</f>
        <v>0</v>
      </c>
    </row>
    <row r="125" spans="1:18" ht="27">
      <c r="A125" s="3">
        <f>COUNTIF($D$2:D125,'Instituciones Busqueda '!$C$6)</f>
        <v>5</v>
      </c>
      <c r="B125" s="60" t="s">
        <v>608</v>
      </c>
      <c r="C125" s="25">
        <f>'Base para todos '!C125</f>
        <v>0</v>
      </c>
      <c r="D125" s="25">
        <f>'Base para todos '!D125</f>
        <v>0</v>
      </c>
      <c r="E125" s="25">
        <f>'Base para todos '!E125</f>
        <v>0</v>
      </c>
      <c r="F125" s="25">
        <f>'Base para todos '!F125</f>
        <v>0</v>
      </c>
      <c r="G125" s="25">
        <f>'Base para todos '!G125</f>
        <v>0</v>
      </c>
      <c r="H125" s="25">
        <f>'Base para todos '!H125</f>
        <v>0</v>
      </c>
      <c r="I125" s="25">
        <f>'Base para todos '!I125</f>
        <v>0</v>
      </c>
      <c r="J125" s="25">
        <f>'Base para todos '!J125</f>
        <v>0</v>
      </c>
      <c r="K125" s="25">
        <f>'Base para todos '!K125</f>
        <v>0</v>
      </c>
      <c r="L125" s="25">
        <f>'Base para todos '!L125</f>
        <v>0</v>
      </c>
      <c r="M125" s="25">
        <f>'Base para todos '!M125</f>
        <v>0</v>
      </c>
      <c r="N125" s="25">
        <f>'Base para todos '!N125</f>
        <v>0</v>
      </c>
      <c r="O125" s="25">
        <f>'Base para todos '!O125</f>
        <v>0</v>
      </c>
      <c r="P125" s="25">
        <f>'Base para todos '!P125</f>
        <v>0</v>
      </c>
      <c r="Q125" s="25">
        <f>'Base para todos '!Q125</f>
        <v>0</v>
      </c>
      <c r="R125" s="25">
        <f>'Base para todos '!R125</f>
        <v>0</v>
      </c>
    </row>
    <row r="126" spans="1:18" ht="27">
      <c r="A126" s="3">
        <f>COUNTIF($D$2:D126,'Instituciones Busqueda '!$C$6)</f>
        <v>5</v>
      </c>
      <c r="B126" s="60" t="s">
        <v>608</v>
      </c>
      <c r="C126" s="25">
        <f>'Base para todos '!C126</f>
        <v>0</v>
      </c>
      <c r="D126" s="25">
        <f>'Base para todos '!D126</f>
        <v>0</v>
      </c>
      <c r="E126" s="25">
        <f>'Base para todos '!E126</f>
        <v>0</v>
      </c>
      <c r="F126" s="25">
        <f>'Base para todos '!F126</f>
        <v>0</v>
      </c>
      <c r="G126" s="25">
        <f>'Base para todos '!G126</f>
        <v>0</v>
      </c>
      <c r="H126" s="25">
        <f>'Base para todos '!H126</f>
        <v>0</v>
      </c>
      <c r="I126" s="25">
        <f>'Base para todos '!I126</f>
        <v>0</v>
      </c>
      <c r="J126" s="25">
        <f>'Base para todos '!J126</f>
        <v>0</v>
      </c>
      <c r="K126" s="25">
        <f>'Base para todos '!K126</f>
        <v>0</v>
      </c>
      <c r="L126" s="25">
        <f>'Base para todos '!L126</f>
        <v>0</v>
      </c>
      <c r="M126" s="25">
        <f>'Base para todos '!M126</f>
        <v>0</v>
      </c>
      <c r="N126" s="25">
        <f>'Base para todos '!N126</f>
        <v>0</v>
      </c>
      <c r="O126" s="25">
        <f>'Base para todos '!O126</f>
        <v>0</v>
      </c>
      <c r="P126" s="25">
        <f>'Base para todos '!P126</f>
        <v>0</v>
      </c>
      <c r="Q126" s="25">
        <f>'Base para todos '!Q126</f>
        <v>0</v>
      </c>
      <c r="R126" s="25">
        <f>'Base para todos '!R126</f>
        <v>0</v>
      </c>
    </row>
    <row r="127" ht="14.25">
      <c r="R127" s="53"/>
    </row>
    <row r="128" ht="14.25">
      <c r="R128" s="53"/>
    </row>
    <row r="129" ht="30">
      <c r="T129" s="17" t="s">
        <v>321</v>
      </c>
    </row>
    <row r="130" ht="85.5">
      <c r="T130" s="24" t="s">
        <v>605</v>
      </c>
    </row>
    <row r="131" ht="42.75">
      <c r="T131" s="25" t="s">
        <v>319</v>
      </c>
    </row>
    <row r="132" ht="42.75">
      <c r="T132" s="25" t="s">
        <v>219</v>
      </c>
    </row>
    <row r="133" ht="57">
      <c r="T133" s="25" t="s">
        <v>213</v>
      </c>
    </row>
    <row r="134" ht="71.25">
      <c r="T134" s="24" t="s">
        <v>606</v>
      </c>
    </row>
    <row r="135" ht="99.75">
      <c r="T135" s="25" t="s">
        <v>320</v>
      </c>
    </row>
    <row r="136" ht="114">
      <c r="T136" s="24" t="s">
        <v>607</v>
      </c>
    </row>
    <row r="137" ht="99.75">
      <c r="T137" s="25" t="s">
        <v>211</v>
      </c>
    </row>
    <row r="138" ht="71.25">
      <c r="T138" s="24" t="s">
        <v>344</v>
      </c>
    </row>
    <row r="139" ht="42.75">
      <c r="T139" s="25" t="s">
        <v>608</v>
      </c>
    </row>
    <row r="140" ht="57">
      <c r="T140" s="25" t="s">
        <v>112</v>
      </c>
    </row>
    <row r="141" ht="71.25">
      <c r="T141" s="24" t="s">
        <v>609</v>
      </c>
    </row>
    <row r="142" ht="57">
      <c r="T142" s="25" t="s">
        <v>103</v>
      </c>
    </row>
    <row r="143" ht="42.75">
      <c r="T143" s="24" t="s">
        <v>544</v>
      </c>
    </row>
    <row r="144" ht="71.25">
      <c r="T144" s="24" t="s">
        <v>323</v>
      </c>
    </row>
    <row r="145" ht="99.75">
      <c r="T145" s="25" t="s">
        <v>540</v>
      </c>
    </row>
    <row r="146" ht="28.5">
      <c r="T146" s="24" t="s">
        <v>361</v>
      </c>
    </row>
    <row r="147" ht="57">
      <c r="T147" s="24" t="s">
        <v>542</v>
      </c>
    </row>
    <row r="148" ht="71.25">
      <c r="T148" s="24" t="s">
        <v>545</v>
      </c>
    </row>
    <row r="149" ht="28.5">
      <c r="T149" s="24" t="s">
        <v>354</v>
      </c>
    </row>
  </sheetData>
  <sheetProtection/>
  <autoFilter ref="A1:R126"/>
  <printOptions/>
  <pageMargins left="0.7086614173228347" right="0.7086614173228347" top="0.7480314960629921" bottom="0.7480314960629921" header="0.31496062992125984" footer="0.31496062992125984"/>
  <pageSetup fitToHeight="0" fitToWidth="1" horizontalDpi="600" verticalDpi="600" orientation="landscape" paperSize="9" scale="45" r:id="rId1"/>
</worksheet>
</file>

<file path=xl/worksheets/sheet3.xml><?xml version="1.0" encoding="utf-8"?>
<worksheet xmlns="http://schemas.openxmlformats.org/spreadsheetml/2006/main" xmlns:r="http://schemas.openxmlformats.org/officeDocument/2006/relationships">
  <sheetPr>
    <pageSetUpPr fitToPage="1"/>
  </sheetPr>
  <dimension ref="A1:K51"/>
  <sheetViews>
    <sheetView tabSelected="1" zoomScalePageLayoutView="0" workbookViewId="0" topLeftCell="A1">
      <selection activeCell="B41" sqref="B41"/>
    </sheetView>
  </sheetViews>
  <sheetFormatPr defaultColWidth="0" defaultRowHeight="15" zeroHeight="1"/>
  <cols>
    <col min="1" max="1" width="3.00390625" style="59" bestFit="1" customWidth="1"/>
    <col min="2" max="2" width="16.140625" style="0" bestFit="1" customWidth="1"/>
    <col min="3" max="3" width="17.7109375" style="0" bestFit="1" customWidth="1"/>
    <col min="4" max="4" width="26.140625" style="0" customWidth="1"/>
    <col min="5" max="5" width="43.00390625" style="0" customWidth="1"/>
    <col min="6" max="6" width="7.8515625" style="0" bestFit="1" customWidth="1"/>
    <col min="7" max="7" width="11.421875" style="0" bestFit="1" customWidth="1"/>
    <col min="8" max="8" width="15.421875" style="0" customWidth="1"/>
    <col min="9" max="9" width="14.28125" style="0" customWidth="1"/>
    <col min="10" max="10" width="20.00390625" style="0" customWidth="1"/>
    <col min="11" max="11" width="22.7109375" style="0" customWidth="1"/>
    <col min="12" max="16384" width="0" style="0" hidden="1" customWidth="1"/>
  </cols>
  <sheetData>
    <row r="1" spans="1:11" ht="9.75" customHeight="1">
      <c r="A1" s="112" t="s">
        <v>623</v>
      </c>
      <c r="B1" s="112"/>
      <c r="C1" s="112"/>
      <c r="D1" s="112"/>
      <c r="E1" s="112"/>
      <c r="F1" s="112"/>
      <c r="G1" s="112"/>
      <c r="H1" s="112"/>
      <c r="I1" s="112"/>
      <c r="J1" s="112"/>
      <c r="K1" s="112"/>
    </row>
    <row r="2" spans="1:11" ht="15">
      <c r="A2" s="112"/>
      <c r="B2" s="112"/>
      <c r="C2" s="112"/>
      <c r="D2" s="112"/>
      <c r="E2" s="112"/>
      <c r="F2" s="112"/>
      <c r="G2" s="112"/>
      <c r="H2" s="112"/>
      <c r="I2" s="112"/>
      <c r="J2" s="112"/>
      <c r="K2" s="112"/>
    </row>
    <row r="3" spans="1:11" ht="9.75" customHeight="1">
      <c r="A3" s="112"/>
      <c r="B3" s="112"/>
      <c r="C3" s="112"/>
      <c r="D3" s="112"/>
      <c r="E3" s="112"/>
      <c r="F3" s="112"/>
      <c r="G3" s="112"/>
      <c r="H3" s="112"/>
      <c r="I3" s="112"/>
      <c r="J3" s="112"/>
      <c r="K3" s="112"/>
    </row>
    <row r="4" spans="1:11" ht="15">
      <c r="A4" s="58"/>
      <c r="B4" s="51"/>
      <c r="C4" s="51"/>
      <c r="D4" s="51"/>
      <c r="E4" s="51"/>
      <c r="F4" s="51"/>
      <c r="G4" s="51"/>
      <c r="H4" s="51"/>
      <c r="I4" s="51"/>
      <c r="J4" s="51"/>
      <c r="K4" s="51"/>
    </row>
    <row r="5" spans="1:11" ht="15">
      <c r="A5" s="58"/>
      <c r="B5" s="110" t="s">
        <v>626</v>
      </c>
      <c r="C5" s="104" t="s">
        <v>629</v>
      </c>
      <c r="D5" s="105"/>
      <c r="E5" s="106"/>
      <c r="F5" s="51"/>
      <c r="G5" s="51"/>
      <c r="H5" s="51"/>
      <c r="I5" s="55"/>
      <c r="J5" s="55"/>
      <c r="K5" s="51"/>
    </row>
    <row r="6" spans="1:11" ht="15.75">
      <c r="A6" s="58"/>
      <c r="B6" s="111"/>
      <c r="C6" s="113" t="s">
        <v>27</v>
      </c>
      <c r="D6" s="114"/>
      <c r="E6" s="115"/>
      <c r="F6" s="51"/>
      <c r="G6" s="51"/>
      <c r="H6" s="51"/>
      <c r="I6" s="51"/>
      <c r="J6" s="51"/>
      <c r="K6" s="51"/>
    </row>
    <row r="7" spans="1:11" ht="15">
      <c r="A7" s="58"/>
      <c r="B7" s="51"/>
      <c r="C7" s="51"/>
      <c r="D7" s="51"/>
      <c r="E7" s="51"/>
      <c r="F7" s="51"/>
      <c r="G7" s="51"/>
      <c r="H7" s="51"/>
      <c r="I7" s="51"/>
      <c r="J7" s="51"/>
      <c r="K7" s="51"/>
    </row>
    <row r="8" spans="1:11" ht="30">
      <c r="A8" s="58"/>
      <c r="B8" s="17" t="s">
        <v>610</v>
      </c>
      <c r="C8" s="56">
        <f>COUNTIF(Conocimientos!$B$3:$B$126,'Conocimientos Busqueda '!C6)</f>
        <v>34</v>
      </c>
      <c r="D8" s="51"/>
      <c r="E8" s="51"/>
      <c r="F8" s="51"/>
      <c r="G8" s="51"/>
      <c r="H8" s="51"/>
      <c r="I8" s="51"/>
      <c r="J8" s="51"/>
      <c r="K8" s="51"/>
    </row>
    <row r="9" spans="1:11" s="59" customFormat="1" ht="15">
      <c r="A9" s="58"/>
      <c r="B9" s="58">
        <v>3</v>
      </c>
      <c r="C9" s="58">
        <v>5</v>
      </c>
      <c r="D9" s="58">
        <v>7</v>
      </c>
      <c r="E9" s="58">
        <v>8</v>
      </c>
      <c r="F9" s="58">
        <v>9</v>
      </c>
      <c r="G9" s="58">
        <v>10</v>
      </c>
      <c r="H9" s="58">
        <v>15</v>
      </c>
      <c r="I9" s="58">
        <v>16</v>
      </c>
      <c r="J9" s="58">
        <v>17</v>
      </c>
      <c r="K9" s="58">
        <v>18</v>
      </c>
    </row>
    <row r="10" spans="1:11" ht="30">
      <c r="A10" s="58"/>
      <c r="B10" s="17" t="s">
        <v>321</v>
      </c>
      <c r="C10" s="17" t="s">
        <v>628</v>
      </c>
      <c r="D10" s="17" t="s">
        <v>12</v>
      </c>
      <c r="E10" s="16" t="s">
        <v>19</v>
      </c>
      <c r="F10" s="16" t="s">
        <v>132</v>
      </c>
      <c r="G10" s="16" t="s">
        <v>10</v>
      </c>
      <c r="H10" s="16" t="s">
        <v>624</v>
      </c>
      <c r="I10" s="16" t="s">
        <v>24</v>
      </c>
      <c r="J10" s="16" t="s">
        <v>71</v>
      </c>
      <c r="K10" s="16" t="s">
        <v>604</v>
      </c>
    </row>
    <row r="11" spans="1:11" ht="120">
      <c r="A11" s="58">
        <v>1</v>
      </c>
      <c r="B11" s="57" t="str">
        <f>_xlfn.IFERROR(VLOOKUP($A11,Conocimientos!$A$3:$R$126,B$9,FALSE),"")</f>
        <v>ESAP</v>
      </c>
      <c r="C11" s="57" t="str">
        <f>_xlfn.IFERROR(VLOOKUP($A11,Conocimientos!$A$3:$R$126,C$9,FALSE),"")</f>
        <v>Comportamental </v>
      </c>
      <c r="D11" s="57" t="str">
        <f>_xlfn.IFERROR(VLOOKUP($A11,Conocimientos!$A$3:$R$126,D$9,FALSE),"")</f>
        <v>Liderazgo</v>
      </c>
      <c r="E11" s="57" t="str">
        <f>_xlfn.IFERROR(VLOOKUP($A11,Conocimientos!$A$3:$R$126,E$9,FALSE),"")</f>
        <v>Fortalecer las competencias
de liderazgo en el contexto de
los escenarios públicos para
que el servidor identifique sus
fortalezas y debilidades y se
plantee desafíos como plan de
desarrollo personal. (enfoque estado y poder)</v>
      </c>
      <c r="F11" s="57" t="str">
        <f>_xlfn.IFERROR(VLOOKUP($A11,Conocimientos!$A$3:$R$126,F$9,FALSE),"")</f>
        <v>Español </v>
      </c>
      <c r="G11" s="57" t="str">
        <f>_xlfn.IFERROR(VLOOKUP($A11,Conocimientos!$A$3:$R$126,G$9,FALSE),"")</f>
        <v>Presencial Bogotá </v>
      </c>
      <c r="H11" s="57" t="str">
        <f>_xlfn.IFERROR(VLOOKUP($A11,Conocimientos!$A$3:$R$126,H$9,FALSE),"")</f>
        <v>Si</v>
      </c>
      <c r="I11" s="57" t="str">
        <f>_xlfn.IFERROR(VLOOKUP($A11,Conocimientos!$A$3:$R$126,I$9,FALSE),"")</f>
        <v>Fechas establecidas</v>
      </c>
      <c r="J11" s="62" t="str">
        <f>HYPERLINK(_xlfn.IFERROR(VLOOKUP($A11,Conocimientos!$A$3:$R$126,J$9,FALSE),""))</f>
        <v>Se solicita mediante oficio dirigido al Doctor José Alberto López Aragón Jefe Departamento de Capacitación, con un grupo de mínimo 30 personas (solicitar antes que termine el mes para la siguiente vigencia)  
* Virtual 
* Presencial </v>
      </c>
      <c r="K11" s="57" t="str">
        <f>_xlfn.IFERROR(VLOOKUP($A11,Conocimientos!$A$3:$R$126,K$9,FALSE),"")</f>
        <v>Realizar la solicitud de inscripción a las Oficinas de Personal o quien haga sus veces con listado de integrantes, posibles horarios de clase y aulas. </v>
      </c>
    </row>
    <row r="12" spans="1:11" ht="195">
      <c r="A12" s="58">
        <v>2</v>
      </c>
      <c r="B12" s="57" t="str">
        <f>_xlfn.IFERROR(VLOOKUP($A12,Conocimientos!$A$3:$R$126,B$9,FALSE),"")</f>
        <v>ESAP</v>
      </c>
      <c r="C12" s="57" t="str">
        <f>_xlfn.IFERROR(VLOOKUP($A12,Conocimientos!$A$3:$R$126,C$9,FALSE),"")</f>
        <v>Funcional </v>
      </c>
      <c r="D12" s="57" t="str">
        <f>_xlfn.IFERROR(VLOOKUP($A12,Conocimientos!$A$3:$R$126,D$9,FALSE),"")</f>
        <v>Gestión
del Talento Humano</v>
      </c>
      <c r="E12" s="57" t="str">
        <f>_xlfn.IFERROR(VLOOKUP($A12,Conocimientos!$A$3:$R$126,E$9,FALSE),"")</f>
        <v>Adquirir competencias estratégicas de intervención enfocadas al desarrollo humano integral y cumplimiento de objetivos organizacionales.</v>
      </c>
      <c r="F12" s="57" t="str">
        <f>_xlfn.IFERROR(VLOOKUP($A12,Conocimientos!$A$3:$R$126,F$9,FALSE),"")</f>
        <v>Español </v>
      </c>
      <c r="G12" s="57" t="str">
        <f>_xlfn.IFERROR(VLOOKUP($A12,Conocimientos!$A$3:$R$126,G$9,FALSE),"")</f>
        <v>Presencial Bogotá </v>
      </c>
      <c r="H12" s="57" t="str">
        <f>_xlfn.IFERROR(VLOOKUP($A12,Conocimientos!$A$3:$R$126,H$9,FALSE),"")</f>
        <v>Si</v>
      </c>
      <c r="I12" s="57" t="str">
        <f>_xlfn.IFERROR(VLOOKUP($A12,Conocimientos!$A$3:$R$126,I$9,FALSE),"")</f>
        <v>Fechas establecidas</v>
      </c>
      <c r="J12" s="62" t="str">
        <f>HYPERLINK(_xlfn.IFERROR(VLOOKUP($A12,Conocimientos!$A$3:$R$126,J$9,FALSE),""))</f>
        <v>Se solicita mediante oficio dirigido al Doctor José Alberto López Aragón Jefe Departamento de Capacitación, con un grupo de mínimo 30 personas (solicitar antes que termine el mes para la siguiente vigencia)  
* Virtual 
* Presencial </v>
      </c>
      <c r="K12" s="57" t="str">
        <f>_xlfn.IFERROR(VLOOKUP($A12,Conocimientos!$A$3:$R$126,K$9,FALSE),"")</f>
        <v>Realizar la solicitud de inscripción a las Oficinas de Personal o quien haga sus veces con listado de integrantes, posibles horarios de clase y aulas. </v>
      </c>
    </row>
    <row r="13" spans="1:11" ht="150">
      <c r="A13" s="58">
        <v>3</v>
      </c>
      <c r="B13" s="57" t="str">
        <f>_xlfn.IFERROR(VLOOKUP($A13,Conocimientos!$A$3:$R$126,B$9,FALSE),"")</f>
        <v>Departamento de la Función Pública </v>
      </c>
      <c r="C13" s="57" t="str">
        <f>_xlfn.IFERROR(VLOOKUP($A13,Conocimientos!$A$3:$R$126,C$9,FALSE),"")</f>
        <v>Funcional </v>
      </c>
      <c r="D13" s="57" t="str">
        <f>_xlfn.IFERROR(VLOOKUP($A13,Conocimientos!$A$3:$R$126,D$9,FALSE),"")</f>
        <v>Inducción Virtual para Gerentes Públicos de la Administración Colombiana</v>
      </c>
      <c r="E13" s="57" t="str">
        <f>_xlfn.IFERROR(VLOOKUP($A13,Conocimientos!$A$3:$R$126,E$9,FALSE),"")</f>
        <v>Conocer y actualizar procesos y procedimientos en temas como la organización y funciones del estado; gestión del empleo público y el talento humano, la gestión y desempeño institucional y la contratación pública; y así lograr buenas prácticas en la administración pública que permitan la construcción de una democracia participativa, incluyente, eficiente y transparente.</v>
      </c>
      <c r="F13" s="57" t="str">
        <f>_xlfn.IFERROR(VLOOKUP($A13,Conocimientos!$A$3:$R$126,F$9,FALSE),"")</f>
        <v>Español </v>
      </c>
      <c r="G13" s="57" t="str">
        <f>_xlfn.IFERROR(VLOOKUP($A13,Conocimientos!$A$3:$R$126,G$9,FALSE),"")</f>
        <v>Virtual </v>
      </c>
      <c r="H13" s="57" t="str">
        <f>_xlfn.IFERROR(VLOOKUP($A13,Conocimientos!$A$3:$R$126,H$9,FALSE),"")</f>
        <v>Sin Costo </v>
      </c>
      <c r="I13" s="57" t="str">
        <f>_xlfn.IFERROR(VLOOKUP($A13,Conocimientos!$A$3:$R$126,I$9,FALSE),"")</f>
        <v>Permanente </v>
      </c>
      <c r="J13" s="62" t="str">
        <f>HYPERLINK(_xlfn.IFERROR(VLOOKUP($A13,Conocimientos!$A$3:$R$126,J$9,FALSE),""))</f>
        <v>https://www.funcionpublica.gov.co/web/eva/curso-gerentes-publicos</v>
      </c>
      <c r="K13" s="57">
        <f>_xlfn.IFERROR(VLOOKUP($A13,Conocimientos!$A$3:$R$126,K$9,FALSE),"")</f>
        <v>0</v>
      </c>
    </row>
    <row r="14" spans="1:11" ht="75">
      <c r="A14" s="58">
        <v>4</v>
      </c>
      <c r="B14" s="57" t="str">
        <f>_xlfn.IFERROR(VLOOKUP($A14,Conocimientos!$A$3:$R$126,B$9,FALSE),"")</f>
        <v>SENA</v>
      </c>
      <c r="C14" s="57" t="str">
        <f>_xlfn.IFERROR(VLOOKUP($A14,Conocimientos!$A$3:$R$126,C$9,FALSE),"")</f>
        <v>Comportamental </v>
      </c>
      <c r="D14" s="57" t="str">
        <f>_xlfn.IFERROR(VLOOKUP($A14,Conocimientos!$A$3:$R$126,D$9,FALSE),"")</f>
        <v>Técnicas de Comunicación en el Nivel Administrativo</v>
      </c>
      <c r="E14" s="57" t="str">
        <f>_xlfn.IFERROR(VLOOKUP($A14,Conocimientos!$A$3:$R$126,E$9,FALSE),"")</f>
        <v>Estimular la capacidad de procesar información de acuerdo con las necesidades de la organización</v>
      </c>
      <c r="F14" s="57" t="str">
        <f>_xlfn.IFERROR(VLOOKUP($A14,Conocimientos!$A$3:$R$126,F$9,FALSE),"")</f>
        <v>Español </v>
      </c>
      <c r="G14" s="57" t="str">
        <f>_xlfn.IFERROR(VLOOKUP($A14,Conocimientos!$A$3:$R$126,G$9,FALSE),"")</f>
        <v>Virtual </v>
      </c>
      <c r="H14" s="57" t="str">
        <f>_xlfn.IFERROR(VLOOKUP($A14,Conocimientos!$A$3:$R$126,H$9,FALSE),"")</f>
        <v>Sin Costo </v>
      </c>
      <c r="I14" s="57" t="str">
        <f>_xlfn.IFERROR(VLOOKUP($A14,Conocimientos!$A$3:$R$126,I$9,FALSE),"")</f>
        <v>permanente </v>
      </c>
      <c r="J14" s="62" t="str">
        <f>HYPERLINK(_xlfn.IFERROR(VLOOKUP($A14,Conocimientos!$A$3:$R$126,J$9,FALSE),""))</f>
        <v>http://oferta.senasofiaplus.edu.co/sofia-oferta/detalle-oferta.html?fm=0&amp;fc=iNRVu6_F8GU</v>
      </c>
      <c r="K14" s="57">
        <f>_xlfn.IFERROR(VLOOKUP($A14,Conocimientos!$A$3:$R$126,K$9,FALSE),"")</f>
        <v>0</v>
      </c>
    </row>
    <row r="15" spans="1:11" ht="60">
      <c r="A15" s="58">
        <v>5</v>
      </c>
      <c r="B15" s="57" t="str">
        <f>_xlfn.IFERROR(VLOOKUP($A15,Conocimientos!$A$3:$R$126,B$9,FALSE),"")</f>
        <v>DNP</v>
      </c>
      <c r="C15" s="57" t="str">
        <f>_xlfn.IFERROR(VLOOKUP($A15,Conocimientos!$A$3:$R$126,C$9,FALSE),"")</f>
        <v>Comportamental </v>
      </c>
      <c r="D15" s="57" t="str">
        <f>_xlfn.IFERROR(VLOOKUP($A15,Conocimientos!$A$3:$R$126,D$9,FALSE),"")</f>
        <v>Curso Virtual de Lenguaje Claro para los Servidores Públicos en Colombia</v>
      </c>
      <c r="E15" s="57" t="str">
        <f>_xlfn.IFERROR(VLOOKUP($A15,Conocimientos!$A$3:$R$126,E$9,FALSE),"")</f>
        <v>Mejoramiento de las habilidades comunicativas de los servidores públicos, a partir de los siguientes componentes: comunicación escrita, verbal y corporal.</v>
      </c>
      <c r="F15" s="57" t="str">
        <f>_xlfn.IFERROR(VLOOKUP($A15,Conocimientos!$A$3:$R$126,F$9,FALSE),"")</f>
        <v>Español </v>
      </c>
      <c r="G15" s="57" t="str">
        <f>_xlfn.IFERROR(VLOOKUP($A15,Conocimientos!$A$3:$R$126,G$9,FALSE),"")</f>
        <v>Virtual </v>
      </c>
      <c r="H15" s="57" t="str">
        <f>_xlfn.IFERROR(VLOOKUP($A15,Conocimientos!$A$3:$R$126,H$9,FALSE),"")</f>
        <v>Sin Costo </v>
      </c>
      <c r="I15" s="57" t="str">
        <f>_xlfn.IFERROR(VLOOKUP($A15,Conocimientos!$A$3:$R$126,I$9,FALSE),"")</f>
        <v>permanente </v>
      </c>
      <c r="J15" s="62" t="str">
        <f>HYPERLINK(_xlfn.IFERROR(VLOOKUP($A15,Conocimientos!$A$3:$R$126,J$9,FALSE),""))</f>
        <v>https://lenguajeclaro.dnp.gov.co/login/</v>
      </c>
      <c r="K15" s="57">
        <f>_xlfn.IFERROR(VLOOKUP($A15,Conocimientos!$A$3:$R$126,K$9,FALSE),"")</f>
        <v>0</v>
      </c>
    </row>
    <row r="16" spans="1:11" ht="120">
      <c r="A16" s="58">
        <v>6</v>
      </c>
      <c r="B16" s="57" t="str">
        <f>_xlfn.IFERROR(VLOOKUP($A16,Conocimientos!$A$3:$R$126,B$9,FALSE),"")</f>
        <v>SENA</v>
      </c>
      <c r="C16" s="57" t="str">
        <f>_xlfn.IFERROR(VLOOKUP($A16,Conocimientos!$A$3:$R$126,C$9,FALSE),"")</f>
        <v>Funcional </v>
      </c>
      <c r="D16" s="57" t="str">
        <f>_xlfn.IFERROR(VLOOKUP($A16,Conocimientos!$A$3:$R$126,D$9,FALSE),"")</f>
        <v>Fundamentación de la Información Profesional Integral con Base en Competencias</v>
      </c>
      <c r="E16" s="57" t="str">
        <f>_xlfn.IFERROR(VLOOKUP($A16,Conocimientos!$A$3:$R$126,E$9,FALSE),"")</f>
        <v>metodologías involucradas en la formación profesional integral, la formulación de proyectos, el diseño, planeación, ejecución y evaluación de los planes ofrecidos en la materia y otras herramientas necesarias para dirigir los procesos formativos presenciales con base en los planes de formación concertados</v>
      </c>
      <c r="F16" s="57" t="str">
        <f>_xlfn.IFERROR(VLOOKUP($A16,Conocimientos!$A$3:$R$126,F$9,FALSE),"")</f>
        <v>Español </v>
      </c>
      <c r="G16" s="57" t="str">
        <f>_xlfn.IFERROR(VLOOKUP($A16,Conocimientos!$A$3:$R$126,G$9,FALSE),"")</f>
        <v>Virtual </v>
      </c>
      <c r="H16" s="57" t="str">
        <f>_xlfn.IFERROR(VLOOKUP($A16,Conocimientos!$A$3:$R$126,H$9,FALSE),"")</f>
        <v>Sin Costo </v>
      </c>
      <c r="I16" s="57" t="str">
        <f>_xlfn.IFERROR(VLOOKUP($A16,Conocimientos!$A$3:$R$126,I$9,FALSE),"")</f>
        <v>permanente </v>
      </c>
      <c r="J16" s="62" t="str">
        <f>HYPERLINK(_xlfn.IFERROR(VLOOKUP($A16,Conocimientos!$A$3:$R$126,J$9,FALSE),""))</f>
        <v>http://oferta.senasofiaplus.edu.co/sofia-oferta/detalle-oferta.html?fm=0&amp;fc=1JogAaME_lE</v>
      </c>
      <c r="K16" s="57">
        <f>_xlfn.IFERROR(VLOOKUP($A16,Conocimientos!$A$3:$R$126,K$9,FALSE),"")</f>
        <v>0</v>
      </c>
    </row>
    <row r="17" spans="1:11" ht="75">
      <c r="A17" s="58">
        <v>7</v>
      </c>
      <c r="B17" s="57" t="str">
        <f>_xlfn.IFERROR(VLOOKUP($A17,Conocimientos!$A$3:$R$126,B$9,FALSE),"")</f>
        <v>SENA</v>
      </c>
      <c r="C17" s="57" t="str">
        <f>_xlfn.IFERROR(VLOOKUP($A17,Conocimientos!$A$3:$R$126,C$9,FALSE),"")</f>
        <v>Funcional </v>
      </c>
      <c r="D17" s="57" t="str">
        <f>_xlfn.IFERROR(VLOOKUP($A17,Conocimientos!$A$3:$R$126,D$9,FALSE),"")</f>
        <v>Pedagogía Humana</v>
      </c>
      <c r="E17" s="57" t="str">
        <f>_xlfn.IFERROR(VLOOKUP($A17,Conocimientos!$A$3:$R$126,E$9,FALSE),"")</f>
        <v>conocimientos sobre aspectos pedagógicos y procesos formativos, la elaboración y ejecución de un plan de formación, y los instrumentos de evaluación y seguimiento de la formación.</v>
      </c>
      <c r="F17" s="57" t="str">
        <f>_xlfn.IFERROR(VLOOKUP($A17,Conocimientos!$A$3:$R$126,F$9,FALSE),"")</f>
        <v>Español </v>
      </c>
      <c r="G17" s="57" t="str">
        <f>_xlfn.IFERROR(VLOOKUP($A17,Conocimientos!$A$3:$R$126,G$9,FALSE),"")</f>
        <v>Virtual </v>
      </c>
      <c r="H17" s="57" t="str">
        <f>_xlfn.IFERROR(VLOOKUP($A17,Conocimientos!$A$3:$R$126,H$9,FALSE),"")</f>
        <v>Sin Costo </v>
      </c>
      <c r="I17" s="57" t="str">
        <f>_xlfn.IFERROR(VLOOKUP($A17,Conocimientos!$A$3:$R$126,I$9,FALSE),"")</f>
        <v>permanente </v>
      </c>
      <c r="J17" s="62" t="str">
        <f>HYPERLINK(_xlfn.IFERROR(VLOOKUP($A17,Conocimientos!$A$3:$R$126,J$9,FALSE),""))</f>
        <v>http://oferta.senasofiaplus.edu.co/sofia-oferta/detalle-oferta.html?fm=0&amp;fc=Yb8V28IKNdY</v>
      </c>
      <c r="K17" s="57">
        <f>_xlfn.IFERROR(VLOOKUP($A17,Conocimientos!$A$3:$R$126,K$9,FALSE),"")</f>
        <v>0</v>
      </c>
    </row>
    <row r="18" spans="1:11" ht="75">
      <c r="A18" s="58">
        <v>8</v>
      </c>
      <c r="B18" s="57" t="str">
        <f>_xlfn.IFERROR(VLOOKUP($A18,Conocimientos!$A$3:$R$126,B$9,FALSE),"")</f>
        <v>SENA</v>
      </c>
      <c r="C18" s="57" t="str">
        <f>_xlfn.IFERROR(VLOOKUP($A18,Conocimientos!$A$3:$R$126,C$9,FALSE),"")</f>
        <v>Funcional </v>
      </c>
      <c r="D18" s="57" t="str">
        <f>_xlfn.IFERROR(VLOOKUP($A18,Conocimientos!$A$3:$R$126,D$9,FALSE),"")</f>
        <v>Manejo de Herramientas Microsoft Office: Word</v>
      </c>
      <c r="E18" s="57" t="str">
        <f>_xlfn.IFERROR(VLOOKUP($A18,Conocimientos!$A$3:$R$126,E$9,FALSE),"")</f>
        <v>fortalecer la capacidad del aprendiz para aplicar tecnologías de la información teniendo en cuenta las necesidades de la unidad administrativa</v>
      </c>
      <c r="F18" s="57" t="str">
        <f>_xlfn.IFERROR(VLOOKUP($A18,Conocimientos!$A$3:$R$126,F$9,FALSE),"")</f>
        <v>Español </v>
      </c>
      <c r="G18" s="57" t="str">
        <f>_xlfn.IFERROR(VLOOKUP($A18,Conocimientos!$A$3:$R$126,G$9,FALSE),"")</f>
        <v>Virtual </v>
      </c>
      <c r="H18" s="57" t="str">
        <f>_xlfn.IFERROR(VLOOKUP($A18,Conocimientos!$A$3:$R$126,H$9,FALSE),"")</f>
        <v>Sin Costo </v>
      </c>
      <c r="I18" s="57" t="str">
        <f>_xlfn.IFERROR(VLOOKUP($A18,Conocimientos!$A$3:$R$126,I$9,FALSE),"")</f>
        <v>permanente </v>
      </c>
      <c r="J18" s="62" t="str">
        <f>HYPERLINK(_xlfn.IFERROR(VLOOKUP($A18,Conocimientos!$A$3:$R$126,J$9,FALSE),""))</f>
        <v>http://oferta.senasofiaplus.edu.co/sofia-oferta/detalle-oferta.html?fm=0&amp;fc=Iv0FBaMZduM</v>
      </c>
      <c r="K18" s="57">
        <f>_xlfn.IFERROR(VLOOKUP($A18,Conocimientos!$A$3:$R$126,K$9,FALSE),"")</f>
        <v>0</v>
      </c>
    </row>
    <row r="19" spans="1:11" ht="75">
      <c r="A19" s="58">
        <v>9</v>
      </c>
      <c r="B19" s="57" t="str">
        <f>_xlfn.IFERROR(VLOOKUP($A19,Conocimientos!$A$3:$R$126,B$9,FALSE),"")</f>
        <v>SENA</v>
      </c>
      <c r="C19" s="57" t="str">
        <f>_xlfn.IFERROR(VLOOKUP($A19,Conocimientos!$A$3:$R$126,C$9,FALSE),"")</f>
        <v>Funcional </v>
      </c>
      <c r="D19" s="57" t="str">
        <f>_xlfn.IFERROR(VLOOKUP($A19,Conocimientos!$A$3:$R$126,D$9,FALSE),"")</f>
        <v>Manejo de Herramientas Microsoft Office 2010: PowerPoint</v>
      </c>
      <c r="E19" s="57" t="str">
        <f>_xlfn.IFERROR(VLOOKUP($A19,Conocimientos!$A$3:$R$126,E$9,FALSE),"")</f>
        <v>fortalecer la capacidad del aprendiz para aplicar tecnologías de la información teniendo en cuenta las necesidades de la unidad administrativa</v>
      </c>
      <c r="F19" s="57" t="str">
        <f>_xlfn.IFERROR(VLOOKUP($A19,Conocimientos!$A$3:$R$126,F$9,FALSE),"")</f>
        <v>Español </v>
      </c>
      <c r="G19" s="57" t="str">
        <f>_xlfn.IFERROR(VLOOKUP($A19,Conocimientos!$A$3:$R$126,G$9,FALSE),"")</f>
        <v>Virtual </v>
      </c>
      <c r="H19" s="57" t="str">
        <f>_xlfn.IFERROR(VLOOKUP($A19,Conocimientos!$A$3:$R$126,H$9,FALSE),"")</f>
        <v>Sin Costo </v>
      </c>
      <c r="I19" s="57" t="str">
        <f>_xlfn.IFERROR(VLOOKUP($A19,Conocimientos!$A$3:$R$126,I$9,FALSE),"")</f>
        <v>permanente </v>
      </c>
      <c r="J19" s="62" t="str">
        <f>HYPERLINK(_xlfn.IFERROR(VLOOKUP($A19,Conocimientos!$A$3:$R$126,J$9,FALSE),""))</f>
        <v>http://oferta.senasofiaplus.edu.co/sofia-oferta/detalle-oferta.html?fm=0&amp;fc=_UE2VVD2FRQ</v>
      </c>
      <c r="K19" s="57">
        <f>_xlfn.IFERROR(VLOOKUP($A19,Conocimientos!$A$3:$R$126,K$9,FALSE),"")</f>
        <v>0</v>
      </c>
    </row>
    <row r="20" spans="1:11" ht="105">
      <c r="A20" s="58">
        <v>10</v>
      </c>
      <c r="B20" s="57" t="str">
        <f>_xlfn.IFERROR(VLOOKUP($A20,Conocimientos!$A$3:$R$126,B$9,FALSE),"")</f>
        <v>SENA</v>
      </c>
      <c r="C20" s="57" t="str">
        <f>_xlfn.IFERROR(VLOOKUP($A20,Conocimientos!$A$3:$R$126,C$9,FALSE),"")</f>
        <v>Funcional </v>
      </c>
      <c r="D20" s="57" t="str">
        <f>_xlfn.IFERROR(VLOOKUP($A20,Conocimientos!$A$3:$R$126,D$9,FALSE),"")</f>
        <v>English Dot Works Level 1,2,3,4,5,6,7,8 y 9.</v>
      </c>
      <c r="E20" s="57" t="str">
        <f>_xlfn.IFERROR(VLOOKUP($A20,Conocimientos!$A$3:$R$126,E$9,FALSE),"")</f>
        <v>interactuar con otros en idioma extranjero según estipulaciones del marco común europeo de referencia para idiomas. Cada nivel aumenta el grado de dificultad respecto a las temáticas abordadas y con ello, fortalece las capacidades orales y escritas del aprendiz en el idioma inglés.</v>
      </c>
      <c r="F20" s="57" t="str">
        <f>_xlfn.IFERROR(VLOOKUP($A20,Conocimientos!$A$3:$R$126,F$9,FALSE),"")</f>
        <v>Español </v>
      </c>
      <c r="G20" s="57" t="str">
        <f>_xlfn.IFERROR(VLOOKUP($A20,Conocimientos!$A$3:$R$126,G$9,FALSE),"")</f>
        <v>Virtual </v>
      </c>
      <c r="H20" s="57" t="str">
        <f>_xlfn.IFERROR(VLOOKUP($A20,Conocimientos!$A$3:$R$126,H$9,FALSE),"")</f>
        <v>Sin Costo </v>
      </c>
      <c r="I20" s="57" t="str">
        <f>_xlfn.IFERROR(VLOOKUP($A20,Conocimientos!$A$3:$R$126,I$9,FALSE),"")</f>
        <v>permanente </v>
      </c>
      <c r="J20" s="62" t="str">
        <f>HYPERLINK(_xlfn.IFERROR(VLOOKUP($A20,Conocimientos!$A$3:$R$126,J$9,FALSE),""))</f>
        <v>http://oferta.senasofiaplus.edu.co/sofia-oferta/detalle-oferta.html?fm=0&amp;fc=4T_OnsKWLh4</v>
      </c>
      <c r="K20" s="57">
        <f>_xlfn.IFERROR(VLOOKUP($A20,Conocimientos!$A$3:$R$126,K$9,FALSE),"")</f>
        <v>0</v>
      </c>
    </row>
    <row r="21" spans="1:11" ht="75">
      <c r="A21" s="58">
        <v>11</v>
      </c>
      <c r="B21" s="57" t="str">
        <f>_xlfn.IFERROR(VLOOKUP($A21,Conocimientos!$A$3:$R$126,B$9,FALSE),"")</f>
        <v>SENA</v>
      </c>
      <c r="C21" s="57" t="str">
        <f>_xlfn.IFERROR(VLOOKUP($A21,Conocimientos!$A$3:$R$126,C$9,FALSE),"")</f>
        <v>Funcional </v>
      </c>
      <c r="D21" s="57" t="str">
        <f>_xlfn.IFERROR(VLOOKUP($A21,Conocimientos!$A$3:$R$126,D$9,FALSE),"")</f>
        <v>Manejo de Herramientas Microsoft Office 2016: Excel</v>
      </c>
      <c r="E21" s="57" t="str">
        <f>_xlfn.IFERROR(VLOOKUP($A21,Conocimientos!$A$3:$R$126,E$9,FALSE),"")</f>
        <v>fortalecer la capacidad del aprendiz para aplicar tecnologías de la información teniendo en cuenta las necesidades de la unidad administrativa</v>
      </c>
      <c r="F21" s="57" t="str">
        <f>_xlfn.IFERROR(VLOOKUP($A21,Conocimientos!$A$3:$R$126,F$9,FALSE),"")</f>
        <v>Español </v>
      </c>
      <c r="G21" s="57" t="str">
        <f>_xlfn.IFERROR(VLOOKUP($A21,Conocimientos!$A$3:$R$126,G$9,FALSE),"")</f>
        <v>Virtual </v>
      </c>
      <c r="H21" s="57" t="str">
        <f>_xlfn.IFERROR(VLOOKUP($A21,Conocimientos!$A$3:$R$126,H$9,FALSE),"")</f>
        <v>Sin Costo </v>
      </c>
      <c r="I21" s="57" t="str">
        <f>_xlfn.IFERROR(VLOOKUP($A21,Conocimientos!$A$3:$R$126,I$9,FALSE),"")</f>
        <v>permanente </v>
      </c>
      <c r="J21" s="62" t="str">
        <f>HYPERLINK(_xlfn.IFERROR(VLOOKUP($A21,Conocimientos!$A$3:$R$126,J$9,FALSE),""))</f>
        <v>http://oferta.senasofiaplus.edu.co/sofia-oferta/detalle-oferta.html?fm=0&amp;fc=7rSy0fvxg2k</v>
      </c>
      <c r="K21" s="57">
        <f>_xlfn.IFERROR(VLOOKUP($A21,Conocimientos!$A$3:$R$126,K$9,FALSE),"")</f>
        <v>0</v>
      </c>
    </row>
    <row r="22" spans="1:11" ht="150">
      <c r="A22" s="58">
        <v>12</v>
      </c>
      <c r="B22" s="57" t="str">
        <f>_xlfn.IFERROR(VLOOKUP($A22,Conocimientos!$A$3:$R$126,B$9,FALSE),"")</f>
        <v>SENA</v>
      </c>
      <c r="C22" s="57" t="str">
        <f>_xlfn.IFERROR(VLOOKUP($A22,Conocimientos!$A$3:$R$126,C$9,FALSE),"")</f>
        <v>Funcional </v>
      </c>
      <c r="D22" s="57" t="str">
        <f>_xlfn.IFERROR(VLOOKUP($A22,Conocimientos!$A$3:$R$126,D$9,FALSE),"")</f>
        <v>English Dot Works Beginner- Inglés</v>
      </c>
      <c r="E22" s="57" t="str">
        <f>_xlfn.IFERROR(VLOOKUP($A22,Conocimientos!$A$3:$R$126,E$9,FALSE),"")</f>
        <v>Ofrece herramientas teóricas y conceptuales sobre áreas básicas del idioma inglés, para promover que el aprendiz interactúa con otros en idioma extranjero según estipulaciones del marco común europeo de referencia para idiomas.</v>
      </c>
      <c r="F22" s="57" t="str">
        <f>_xlfn.IFERROR(VLOOKUP($A22,Conocimientos!$A$3:$R$126,F$9,FALSE),"")</f>
        <v>Español </v>
      </c>
      <c r="G22" s="57" t="str">
        <f>_xlfn.IFERROR(VLOOKUP($A22,Conocimientos!$A$3:$R$126,G$9,FALSE),"")</f>
        <v>Virtual </v>
      </c>
      <c r="H22" s="57" t="str">
        <f>_xlfn.IFERROR(VLOOKUP($A22,Conocimientos!$A$3:$R$126,H$9,FALSE),"")</f>
        <v>Sin Costo </v>
      </c>
      <c r="I22" s="57" t="str">
        <f>_xlfn.IFERROR(VLOOKUP($A22,Conocimientos!$A$3:$R$126,I$9,FALSE),"")</f>
        <v>permanente </v>
      </c>
      <c r="J22" s="62" t="str">
        <f>HYPERLINK(_xlfn.IFERROR(VLOOKUP($A22,Conocimientos!$A$3:$R$126,J$9,FALSE),""))</f>
        <v>http://oferta.senasofiaplus.edu.co/sofia-oferta/detalle-oferta.html?fm=0&amp;fc=TzmPLbitPtshttp://oferta.senasofiaplus.edu.co/sofia-oferta/detalle-oferta.html?fm=0&amp;fc=0Xpmvu2vQ08</v>
      </c>
      <c r="K22" s="57">
        <f>_xlfn.IFERROR(VLOOKUP($A22,Conocimientos!$A$3:$R$126,K$9,FALSE),"")</f>
        <v>0</v>
      </c>
    </row>
    <row r="23" spans="1:11" ht="90">
      <c r="A23" s="58">
        <v>13</v>
      </c>
      <c r="B23" s="57" t="str">
        <f>_xlfn.IFERROR(VLOOKUP($A23,Conocimientos!$A$3:$R$126,B$9,FALSE),"")</f>
        <v>SENA</v>
      </c>
      <c r="C23" s="57" t="str">
        <f>_xlfn.IFERROR(VLOOKUP($A23,Conocimientos!$A$3:$R$126,C$9,FALSE),"")</f>
        <v>Comportamental </v>
      </c>
      <c r="D23" s="57" t="str">
        <f>_xlfn.IFERROR(VLOOKUP($A23,Conocimientos!$A$3:$R$126,D$9,FALSE),"")</f>
        <v>Mentalidad de Líder (Liderazgo)</v>
      </c>
      <c r="E23" s="57" t="str">
        <f>_xlfn.IFERROR(VLOOKUP($A23,Conocimientos!$A$3:$R$126,E$9,FALSE),"")</f>
        <v>tomar decisiones a través de conocimientos relacionados con las definiciones y cualidades del liderazgo, el rol del líder en el desarrollo de procesos, las habilidades que estos deben tener ante los resultados y demás herramientas involucradas.</v>
      </c>
      <c r="F23" s="57" t="str">
        <f>_xlfn.IFERROR(VLOOKUP($A23,Conocimientos!$A$3:$R$126,F$9,FALSE),"")</f>
        <v>Español </v>
      </c>
      <c r="G23" s="57" t="str">
        <f>_xlfn.IFERROR(VLOOKUP($A23,Conocimientos!$A$3:$R$126,G$9,FALSE),"")</f>
        <v>Virtual </v>
      </c>
      <c r="H23" s="57" t="str">
        <f>_xlfn.IFERROR(VLOOKUP($A23,Conocimientos!$A$3:$R$126,H$9,FALSE),"")</f>
        <v>Sin Costo </v>
      </c>
      <c r="I23" s="57" t="str">
        <f>_xlfn.IFERROR(VLOOKUP($A23,Conocimientos!$A$3:$R$126,I$9,FALSE),"")</f>
        <v>permanente </v>
      </c>
      <c r="J23" s="62" t="str">
        <f>HYPERLINK(_xlfn.IFERROR(VLOOKUP($A23,Conocimientos!$A$3:$R$126,J$9,FALSE),""))</f>
        <v>http://oferta.senasofiaplus.edu.co/sofia-oferta/detalle-oferta.html?fm=0&amp;fc=GpVTvv4h_gA</v>
      </c>
      <c r="K23" s="57">
        <f>_xlfn.IFERROR(VLOOKUP($A23,Conocimientos!$A$3:$R$126,K$9,FALSE),"")</f>
        <v>0</v>
      </c>
    </row>
    <row r="24" spans="1:11" ht="105">
      <c r="A24" s="58">
        <v>14</v>
      </c>
      <c r="B24" s="57" t="str">
        <f>_xlfn.IFERROR(VLOOKUP($A24,Conocimientos!$A$3:$R$126,B$9,FALSE),"")</f>
        <v>SENA</v>
      </c>
      <c r="C24" s="57" t="str">
        <f>_xlfn.IFERROR(VLOOKUP($A24,Conocimientos!$A$3:$R$126,C$9,FALSE),"")</f>
        <v>Comportamental </v>
      </c>
      <c r="D24" s="57" t="str">
        <f>_xlfn.IFERROR(VLOOKUP($A24,Conocimientos!$A$3:$R$126,D$9,FALSE),"")</f>
        <v>Formación de Líderes con Talento, Integrales y Competitivos</v>
      </c>
      <c r="E24" s="57" t="str">
        <f>_xlfn.IFERROR(VLOOKUP($A24,Conocimientos!$A$3:$R$126,E$9,FALSE),"")</f>
        <v>orientación para los líderes con talento, el autodesarrollo y liderazgo personal, la importancia de la creatividad, la iniciativa y los valores en la formación de talentos y el acondicionamiento integral para el ser; en relación a la dirección del talento humano según políticas organizacionales.</v>
      </c>
      <c r="F24" s="57" t="str">
        <f>_xlfn.IFERROR(VLOOKUP($A24,Conocimientos!$A$3:$R$126,F$9,FALSE),"")</f>
        <v>Español </v>
      </c>
      <c r="G24" s="57" t="str">
        <f>_xlfn.IFERROR(VLOOKUP($A24,Conocimientos!$A$3:$R$126,G$9,FALSE),"")</f>
        <v>Virtual </v>
      </c>
      <c r="H24" s="57" t="str">
        <f>_xlfn.IFERROR(VLOOKUP($A24,Conocimientos!$A$3:$R$126,H$9,FALSE),"")</f>
        <v>Sin Costo </v>
      </c>
      <c r="I24" s="57" t="str">
        <f>_xlfn.IFERROR(VLOOKUP($A24,Conocimientos!$A$3:$R$126,I$9,FALSE),"")</f>
        <v>permanente </v>
      </c>
      <c r="J24" s="62" t="str">
        <f>HYPERLINK(_xlfn.IFERROR(VLOOKUP($A24,Conocimientos!$A$3:$R$126,J$9,FALSE),""))</f>
        <v>http://oferta.senasofiaplus.edu.co/sofia-oferta/detalle-oferta.html?fm=0&amp;fc=lHDR_kcseaA</v>
      </c>
      <c r="K24" s="57">
        <f>_xlfn.IFERROR(VLOOKUP($A24,Conocimientos!$A$3:$R$126,K$9,FALSE),"")</f>
        <v>0</v>
      </c>
    </row>
    <row r="25" spans="1:11" ht="135">
      <c r="A25" s="58">
        <v>15</v>
      </c>
      <c r="B25" s="57" t="str">
        <f>_xlfn.IFERROR(VLOOKUP($A25,Conocimientos!$A$3:$R$126,B$9,FALSE),"")</f>
        <v>SENA</v>
      </c>
      <c r="C25" s="57" t="str">
        <f>_xlfn.IFERROR(VLOOKUP($A25,Conocimientos!$A$3:$R$126,C$9,FALSE),"")</f>
        <v>Comportamental </v>
      </c>
      <c r="D25" s="57" t="str">
        <f>_xlfn.IFERROR(VLOOKUP($A25,Conocimientos!$A$3:$R$126,D$9,FALSE),"")</f>
        <v>Desarrollo de la Inteligencia Emocional en lo Personal y Laboral</v>
      </c>
      <c r="E25" s="57" t="str">
        <f>_xlfn.IFERROR(VLOOKUP($A25,Conocimientos!$A$3:$R$126,E$9,FALSE),"")</f>
        <v>apoyo emocional y espiritual a la persona asistida, respetando su contexto, creencias y valores. A través del tratamiento de temas asociados a la inteligencia emocional, el comportamiento humano, las presiones y toma de decisiones, el cerebro emocional y racional, autoestima, teoría de las inteligencias múltiples y manejo de las emociones y autorrealización.</v>
      </c>
      <c r="F25" s="57" t="str">
        <f>_xlfn.IFERROR(VLOOKUP($A25,Conocimientos!$A$3:$R$126,F$9,FALSE),"")</f>
        <v>Español </v>
      </c>
      <c r="G25" s="57" t="str">
        <f>_xlfn.IFERROR(VLOOKUP($A25,Conocimientos!$A$3:$R$126,G$9,FALSE),"")</f>
        <v>Virtual </v>
      </c>
      <c r="H25" s="57" t="str">
        <f>_xlfn.IFERROR(VLOOKUP($A25,Conocimientos!$A$3:$R$126,H$9,FALSE),"")</f>
        <v>Sin Costo </v>
      </c>
      <c r="I25" s="57" t="str">
        <f>_xlfn.IFERROR(VLOOKUP($A25,Conocimientos!$A$3:$R$126,I$9,FALSE),"")</f>
        <v>permanente </v>
      </c>
      <c r="J25" s="62" t="str">
        <f>HYPERLINK(_xlfn.IFERROR(VLOOKUP($A25,Conocimientos!$A$3:$R$126,J$9,FALSE),""))</f>
        <v>http://oferta.senasofiaplus.edu.co/sofia-oferta/detalle-oferta.html?fm=0&amp;fc=DOjtUdJF3Ok</v>
      </c>
      <c r="K25" s="57">
        <f>_xlfn.IFERROR(VLOOKUP($A25,Conocimientos!$A$3:$R$126,K$9,FALSE),"")</f>
        <v>0</v>
      </c>
    </row>
    <row r="26" spans="1:11" ht="165">
      <c r="A26" s="58">
        <v>16</v>
      </c>
      <c r="B26" s="57" t="str">
        <f>_xlfn.IFERROR(VLOOKUP($A26,Conocimientos!$A$3:$R$126,B$9,FALSE),"")</f>
        <v>SENA</v>
      </c>
      <c r="C26" s="57" t="str">
        <f>_xlfn.IFERROR(VLOOKUP($A26,Conocimientos!$A$3:$R$126,C$9,FALSE),"")</f>
        <v>Comportamental </v>
      </c>
      <c r="D26" s="57" t="str">
        <f>_xlfn.IFERROR(VLOOKUP($A26,Conocimientos!$A$3:$R$126,D$9,FALSE),"")</f>
        <v>Creatividad para la Solución de Conflictos Laborales</v>
      </c>
      <c r="E26" s="57" t="str">
        <f>_xlfn.IFERROR(VLOOKUP($A26,Conocimientos!$A$3:$R$126,E$9,FALSE),"")</f>
        <v>estimular la capacidad del aprendiz para proponer alternativas de solución que contribuyan al logro de los objetivos de acuerdo con el nivel de importancia y responsabilidad de las funciones asignadas por la organización. Formando al aprendiz en temas relacionados con la creatividad y el pensamiento, la comunicación y asertividad, la identificación y definición de los problemas en el trabajo y el análisis para la formulación de soluciones.</v>
      </c>
      <c r="F26" s="57" t="str">
        <f>_xlfn.IFERROR(VLOOKUP($A26,Conocimientos!$A$3:$R$126,F$9,FALSE),"")</f>
        <v>Español </v>
      </c>
      <c r="G26" s="57" t="str">
        <f>_xlfn.IFERROR(VLOOKUP($A26,Conocimientos!$A$3:$R$126,G$9,FALSE),"")</f>
        <v>Virtual </v>
      </c>
      <c r="H26" s="57" t="str">
        <f>_xlfn.IFERROR(VLOOKUP($A26,Conocimientos!$A$3:$R$126,H$9,FALSE),"")</f>
        <v>Sin Costo </v>
      </c>
      <c r="I26" s="57" t="str">
        <f>_xlfn.IFERROR(VLOOKUP($A26,Conocimientos!$A$3:$R$126,I$9,FALSE),"")</f>
        <v>permanente </v>
      </c>
      <c r="J26" s="62" t="str">
        <f>HYPERLINK(_xlfn.IFERROR(VLOOKUP($A26,Conocimientos!$A$3:$R$126,J$9,FALSE),""))</f>
        <v>https://www.funcionpublica.gov.co/eva/red/aula-virtual/creatividad-para-la-solucion-de-conflictos-laborales</v>
      </c>
      <c r="K26" s="57">
        <f>_xlfn.IFERROR(VLOOKUP($A26,Conocimientos!$A$3:$R$126,K$9,FALSE),"")</f>
        <v>0</v>
      </c>
    </row>
    <row r="27" spans="1:11" ht="135">
      <c r="A27" s="58">
        <v>17</v>
      </c>
      <c r="B27" s="57" t="str">
        <f>_xlfn.IFERROR(VLOOKUP($A27,Conocimientos!$A$3:$R$126,B$9,FALSE),"")</f>
        <v>SENA</v>
      </c>
      <c r="C27" s="57" t="str">
        <f>_xlfn.IFERROR(VLOOKUP($A27,Conocimientos!$A$3:$R$126,C$9,FALSE),"")</f>
        <v>Comportamental </v>
      </c>
      <c r="D27" s="57" t="str">
        <f>_xlfn.IFERROR(VLOOKUP($A27,Conocimientos!$A$3:$R$126,D$9,FALSE),"")</f>
        <v>Toma de Decisiones en el Nivel Gerencial</v>
      </c>
      <c r="E27" s="57" t="str">
        <f>_xlfn.IFERROR(VLOOKUP($A27,Conocimientos!$A$3:$R$126,E$9,FALSE),"")</f>
        <v>generar información de los procesos técnicos y administrativos que buscan apoyar la toma de decisiones empresariales. Por ello, los contenidos se centran en las generalidades, conceptos y características de la toma de decisión de tipo gerencial, las herramientas cualitativas y cuantitativas involucradas en el proceso y la importancia del seguimiento y evaluación de las decisiones gerenciales.</v>
      </c>
      <c r="F27" s="57" t="str">
        <f>_xlfn.IFERROR(VLOOKUP($A27,Conocimientos!$A$3:$R$126,F$9,FALSE),"")</f>
        <v>Español </v>
      </c>
      <c r="G27" s="57" t="str">
        <f>_xlfn.IFERROR(VLOOKUP($A27,Conocimientos!$A$3:$R$126,G$9,FALSE),"")</f>
        <v>Virtual </v>
      </c>
      <c r="H27" s="57" t="str">
        <f>_xlfn.IFERROR(VLOOKUP($A27,Conocimientos!$A$3:$R$126,H$9,FALSE),"")</f>
        <v>Sin Costo </v>
      </c>
      <c r="I27" s="57" t="str">
        <f>_xlfn.IFERROR(VLOOKUP($A27,Conocimientos!$A$3:$R$126,I$9,FALSE),"")</f>
        <v>permanente </v>
      </c>
      <c r="J27" s="62" t="str">
        <f>HYPERLINK(_xlfn.IFERROR(VLOOKUP($A27,Conocimientos!$A$3:$R$126,J$9,FALSE),""))</f>
        <v>http://oferta.senasofiaplus.edu.co/sofia-oferta/detalle-oferta.html?fm=0&amp;fc=eTimlYubPHw</v>
      </c>
      <c r="K27" s="57">
        <f>_xlfn.IFERROR(VLOOKUP($A27,Conocimientos!$A$3:$R$126,K$9,FALSE),"")</f>
        <v>0</v>
      </c>
    </row>
    <row r="28" spans="1:11" ht="75">
      <c r="A28" s="58">
        <v>18</v>
      </c>
      <c r="B28" s="57" t="str">
        <f>_xlfn.IFERROR(VLOOKUP($A28,Conocimientos!$A$3:$R$126,B$9,FALSE),"")</f>
        <v>SENA</v>
      </c>
      <c r="C28" s="57" t="str">
        <f>_xlfn.IFERROR(VLOOKUP($A28,Conocimientos!$A$3:$R$126,C$9,FALSE),"")</f>
        <v>Funcional </v>
      </c>
      <c r="D28" s="57" t="str">
        <f>_xlfn.IFERROR(VLOOKUP($A28,Conocimientos!$A$3:$R$126,D$9,FALSE),"")</f>
        <v>Administración de Recursos Humanos</v>
      </c>
      <c r="E28" s="57" t="str">
        <f>_xlfn.IFERROR(VLOOKUP($A28,Conocimientos!$A$3:$R$126,E$9,FALSE),"")</f>
        <v>dirigir el talento humano según las políticas y procesos organizacionales que tenga la institución en la que labore.</v>
      </c>
      <c r="F28" s="57" t="str">
        <f>_xlfn.IFERROR(VLOOKUP($A28,Conocimientos!$A$3:$R$126,F$9,FALSE),"")</f>
        <v>Español </v>
      </c>
      <c r="G28" s="57" t="str">
        <f>_xlfn.IFERROR(VLOOKUP($A28,Conocimientos!$A$3:$R$126,G$9,FALSE),"")</f>
        <v>Virtual </v>
      </c>
      <c r="H28" s="57" t="str">
        <f>_xlfn.IFERROR(VLOOKUP($A28,Conocimientos!$A$3:$R$126,H$9,FALSE),"")</f>
        <v>Sin Costo </v>
      </c>
      <c r="I28" s="57" t="str">
        <f>_xlfn.IFERROR(VLOOKUP($A28,Conocimientos!$A$3:$R$126,I$9,FALSE),"")</f>
        <v>permanente </v>
      </c>
      <c r="J28" s="62" t="str">
        <f>HYPERLINK(_xlfn.IFERROR(VLOOKUP($A28,Conocimientos!$A$3:$R$126,J$9,FALSE),""))</f>
        <v>http://oferta.senasofiaplus.edu.co/sofia-oferta/detalle-oferta.html?fm=0&amp;fc=e__NimgDroE</v>
      </c>
      <c r="K28" s="57">
        <f>_xlfn.IFERROR(VLOOKUP($A28,Conocimientos!$A$3:$R$126,K$9,FALSE),"")</f>
        <v>0</v>
      </c>
    </row>
    <row r="29" spans="1:11" ht="225">
      <c r="A29" s="58">
        <v>19</v>
      </c>
      <c r="B29" s="57" t="str">
        <f>_xlfn.IFERROR(VLOOKUP($A29,Conocimientos!$A$3:$R$126,B$9,FALSE),"")</f>
        <v>UNAM México </v>
      </c>
      <c r="C29" s="57" t="str">
        <f>_xlfn.IFERROR(VLOOKUP($A29,Conocimientos!$A$3:$R$126,C$9,FALSE),"")</f>
        <v>Comportamental </v>
      </c>
      <c r="D29" s="57" t="str">
        <f>_xlfn.IFERROR(VLOOKUP($A29,Conocimientos!$A$3:$R$126,D$9,FALSE),"")</f>
        <v>Solución de problemas y toma de decisiones</v>
      </c>
      <c r="E29" s="57" t="str">
        <f>_xlfn.IFERROR(VLOOKUP($A29,Conocimientos!$A$3:$R$126,E$9,FALSE),"")</f>
        <v>entender las ventajas del pensamiento divergente (creativo) como una habilidad fundamental en la solución de problemas. Revisa, también, la metodología para manejar estilos participativos en la toma de decisiones asegurando la efectividad de las mismas y la aceptación por parte del personal al ser tomado en cuenta.</v>
      </c>
      <c r="F29" s="57" t="str">
        <f>_xlfn.IFERROR(VLOOKUP($A29,Conocimientos!$A$3:$R$126,F$9,FALSE),"")</f>
        <v>Español</v>
      </c>
      <c r="G29" s="57" t="str">
        <f>_xlfn.IFERROR(VLOOKUP($A29,Conocimientos!$A$3:$R$126,G$9,FALSE),"")</f>
        <v>Virtual </v>
      </c>
      <c r="H29" s="57" t="str">
        <f>_xlfn.IFERROR(VLOOKUP($A29,Conocimientos!$A$3:$R$126,H$9,FALSE),"")</f>
        <v>Costo mensual por varios cursos (49 USD)</v>
      </c>
      <c r="I29" s="57" t="str">
        <f>_xlfn.IFERROR(VLOOKUP($A29,Conocimientos!$A$3:$R$126,I$9,FALSE),"")</f>
        <v>Comienza 30 de mayo </v>
      </c>
      <c r="J29" s="62" t="str">
        <f>HYPERLINK(_xlfn.IFERROR(VLOOKUP($A29,Conocimientos!$A$3:$R$126,J$9,FALSE),""))</f>
        <v>https://www.coursera.org/learn/soluciondeproblemas?ranMID=40328&amp;ranEAID=OUg*PVuFT8M&amp;ranSiteID=OUg.PVuFT8M-JdG33k_2aKICHcbF075IiQ&amp;siteID=OUg.PVuFT8M-JdG33k_2aKICHcbF075IiQ&amp;utm_content=10&amp;utm_medium=partners&amp;utm_source=linkshare&amp;utm_campaign=OUg*PVuFT8M</v>
      </c>
      <c r="K29" s="57">
        <f>_xlfn.IFERROR(VLOOKUP($A29,Conocimientos!$A$3:$R$126,K$9,FALSE),"")</f>
        <v>0</v>
      </c>
    </row>
    <row r="30" spans="1:11" ht="225">
      <c r="A30" s="58">
        <v>20</v>
      </c>
      <c r="B30" s="57" t="str">
        <f>_xlfn.IFERROR(VLOOKUP($A30,Conocimientos!$A$3:$R$126,B$9,FALSE),"")</f>
        <v>UNAM México </v>
      </c>
      <c r="C30" s="57" t="str">
        <f>_xlfn.IFERROR(VLOOKUP($A30,Conocimientos!$A$3:$R$126,C$9,FALSE),"")</f>
        <v>Comportamental </v>
      </c>
      <c r="D30" s="57" t="str">
        <f>_xlfn.IFERROR(VLOOKUP($A30,Conocimientos!$A$3:$R$126,D$9,FALSE),"")</f>
        <v>Autoridad, dirección y liderazgo</v>
      </c>
      <c r="E30" s="57" t="str">
        <f>_xlfn.IFERROR(VLOOKUP($A30,Conocimientos!$A$3:$R$126,E$9,FALSE),"")</f>
        <v>identificarás las principales responsabilidades y actividades que realiza un directivo en cualquier nivel de mando. Revisarán ejemplos que reflejan la importancia del ejercicio del liderazgo resaltando el valor del manejo adecuado de la comunicación, toma de decisiones, motivación, delegación, supervisión y coordinación del equipo de trabajo. Por otra parte, reconocerás los diferentes estilos de liderazgo y cómo éstos deben ser utilizados dependiendo de las particularidades de cada situación</v>
      </c>
      <c r="F30" s="57" t="str">
        <f>_xlfn.IFERROR(VLOOKUP($A30,Conocimientos!$A$3:$R$126,F$9,FALSE),"")</f>
        <v>Español</v>
      </c>
      <c r="G30" s="57" t="str">
        <f>_xlfn.IFERROR(VLOOKUP($A30,Conocimientos!$A$3:$R$126,G$9,FALSE),"")</f>
        <v>Virtual </v>
      </c>
      <c r="H30" s="57" t="str">
        <f>_xlfn.IFERROR(VLOOKUP($A30,Conocimientos!$A$3:$R$126,H$9,FALSE),"")</f>
        <v>Costo mensual por varios cursos (49 USD)</v>
      </c>
      <c r="I30" s="57" t="str">
        <f>_xlfn.IFERROR(VLOOKUP($A30,Conocimientos!$A$3:$R$126,I$9,FALSE),"")</f>
        <v>Comienza 30 de mayo </v>
      </c>
      <c r="J30" s="62" t="str">
        <f>HYPERLINK(_xlfn.IFERROR(VLOOKUP($A30,Conocimientos!$A$3:$R$126,J$9,FALSE),""))</f>
        <v>https://www.coursera.org/learn/autoridad?ranMID=40328&amp;ranEAID=OUg*PVuFT8M&amp;ranSiteID=OUg.PVuFT8M-ctr5GRpJTZAiwP4R6KkafA&amp;siteID=OUg.PVuFT8M-ctr5GRpJTZAiwP4R6KkafA&amp;utm_content=10&amp;utm_medium=partners&amp;utm_source=linkshare&amp;utm_campaign=OUg*PVuFT8M</v>
      </c>
      <c r="K30" s="57">
        <f>_xlfn.IFERROR(VLOOKUP($A30,Conocimientos!$A$3:$R$126,K$9,FALSE),"")</f>
        <v>0</v>
      </c>
    </row>
    <row r="31" spans="1:11" ht="240">
      <c r="A31" s="58">
        <v>21</v>
      </c>
      <c r="B31" s="57" t="str">
        <f>_xlfn.IFERROR(VLOOKUP($A31,Conocimientos!$A$3:$R$126,B$9,FALSE),"")</f>
        <v>UNAM Mexico </v>
      </c>
      <c r="C31" s="57" t="str">
        <f>_xlfn.IFERROR(VLOOKUP($A31,Conocimientos!$A$3:$R$126,C$9,FALSE),"")</f>
        <v>Comportamental </v>
      </c>
      <c r="D31" s="57" t="str">
        <f>_xlfn.IFERROR(VLOOKUP($A31,Conocimientos!$A$3:$R$126,D$9,FALSE),"")</f>
        <v>Orden y manejo del tiempo</v>
      </c>
      <c r="E31" s="57" t="str">
        <f>_xlfn.IFERROR(VLOOKUP($A31,Conocimientos!$A$3:$R$126,E$9,FALSE),"")</f>
        <v>habilidades para fortalecer una actitud de orden y respeto por las normas y procedimientos de trabajo valorando la importancia de contar con un clima organizado en donde todo el equipo se siente cómodo y sabe dónde encontrar los materiales relacionados con el trabajo del área.</v>
      </c>
      <c r="F31" s="57" t="str">
        <f>_xlfn.IFERROR(VLOOKUP($A31,Conocimientos!$A$3:$R$126,F$9,FALSE),"")</f>
        <v>Español</v>
      </c>
      <c r="G31" s="57" t="str">
        <f>_xlfn.IFERROR(VLOOKUP($A31,Conocimientos!$A$3:$R$126,G$9,FALSE),"")</f>
        <v>Virtual </v>
      </c>
      <c r="H31" s="57" t="str">
        <f>_xlfn.IFERROR(VLOOKUP($A31,Conocimientos!$A$3:$R$126,H$9,FALSE),"")</f>
        <v>Costo mensual por varios cursos (49 USD)</v>
      </c>
      <c r="I31" s="57" t="str">
        <f>_xlfn.IFERROR(VLOOKUP($A31,Conocimientos!$A$3:$R$126,I$9,FALSE),"")</f>
        <v>Comienza 30 de mayo </v>
      </c>
      <c r="J31" s="62" t="str">
        <f>HYPERLINK(_xlfn.IFERROR(VLOOKUP($A31,Conocimientos!$A$3:$R$126,J$9,FALSE),""))</f>
        <v>https://www.coursera.org/learn/orden?ranMID=40328&amp;ranEAID=OUg*PVuFT8M&amp;ranSiteID=OUg.PVuFT8M-OdwVfO29xWE2L8qbuUnhIQ&amp;siteID=OUg.PVuFT8M-OdwVfO29xWE2L8qbuUnhIQ&amp;utm_content=10&amp;utm_medium=partners&amp;utm_source=linkshare&amp;utm_campaign=OUg*PVuFT8M</v>
      </c>
      <c r="K31" s="57">
        <f>_xlfn.IFERROR(VLOOKUP($A31,Conocimientos!$A$3:$R$126,K$9,FALSE),"")</f>
        <v>0</v>
      </c>
    </row>
    <row r="32" spans="1:11" ht="210">
      <c r="A32" s="58">
        <v>22</v>
      </c>
      <c r="B32" s="57" t="str">
        <f>_xlfn.IFERROR(VLOOKUP($A32,Conocimientos!$A$3:$R$126,B$9,FALSE),"")</f>
        <v>Universidad Galileo </v>
      </c>
      <c r="C32" s="57" t="str">
        <f>_xlfn.IFERROR(VLOOKUP($A32,Conocimientos!$A$3:$R$126,C$9,FALSE),"")</f>
        <v>Funcional </v>
      </c>
      <c r="D32" s="57" t="str">
        <f>_xlfn.IFERROR(VLOOKUP($A32,Conocimientos!$A$3:$R$126,D$9,FALSE),"")</f>
        <v>Análisis estadístico con Excel</v>
      </c>
      <c r="E32" s="57" t="str">
        <f>_xlfn.IFERROR(VLOOKUP($A32,Conocimientos!$A$3:$R$126,E$9,FALSE),"")</f>
        <v>Estadísticos de tendencia central, de posición, de variación y de forma
Distribución de probabilidad binomial y de probabilidad normal
Esquemas de muestreo e intervalos de confianza
Cálculo del tamaño de la muestra
Análisis de regresión y correlación simple y análisis de regresión y correlación múltiple
Pruebas de hipótesis y de Chi cuadrado
Números índice
Cálculos con la herramienta de análisis de datos de Excel y fórmulas estadísticas específicas</v>
      </c>
      <c r="F32" s="57" t="str">
        <f>_xlfn.IFERROR(VLOOKUP($A32,Conocimientos!$A$3:$R$126,F$9,FALSE),"")</f>
        <v>Español</v>
      </c>
      <c r="G32" s="57" t="str">
        <f>_xlfn.IFERROR(VLOOKUP($A32,Conocimientos!$A$3:$R$126,G$9,FALSE),"")</f>
        <v>Virtual </v>
      </c>
      <c r="H32" s="57" t="str">
        <f>_xlfn.IFERROR(VLOOKUP($A32,Conocimientos!$A$3:$R$126,H$9,FALSE),"")</f>
        <v>Agrega un Certificado Verificado por $49 USD
</v>
      </c>
      <c r="I32" s="57" t="str">
        <f>_xlfn.IFERROR(VLOOKUP($A32,Conocimientos!$A$3:$R$126,I$9,FALSE),"")</f>
        <v>Permanente </v>
      </c>
      <c r="J32" s="62" t="str">
        <f>HYPERLINK(_xlfn.IFERROR(VLOOKUP($A32,Conocimientos!$A$3:$R$126,J$9,FALSE),""))</f>
        <v>https://www.edx.org/es/course/analisis-estadistico-con-excel-2</v>
      </c>
      <c r="K32" s="57">
        <f>_xlfn.IFERROR(VLOOKUP($A32,Conocimientos!$A$3:$R$126,K$9,FALSE),"")</f>
        <v>0</v>
      </c>
    </row>
    <row r="33" spans="1:11" ht="150">
      <c r="A33" s="58">
        <v>23</v>
      </c>
      <c r="B33" s="57" t="str">
        <f>_xlfn.IFERROR(VLOOKUP($A33,Conocimientos!$A$3:$R$126,B$9,FALSE),"")</f>
        <v>Tecnológico de Monterrey </v>
      </c>
      <c r="C33" s="57" t="str">
        <f>_xlfn.IFERROR(VLOOKUP($A33,Conocimientos!$A$3:$R$126,C$9,FALSE),"")</f>
        <v>Comportamental </v>
      </c>
      <c r="D33" s="57" t="str">
        <f>_xlfn.IFERROR(VLOOKUP($A33,Conocimientos!$A$3:$R$126,D$9,FALSE),"")</f>
        <v>Habilidades de negociación y comunicación efectiva</v>
      </c>
      <c r="E33" s="57" t="str">
        <f>_xlfn.IFERROR(VLOOKUP($A33,Conocimientos!$A$3:$R$126,E$9,FALSE),"")</f>
        <v>Implementar las habilidades y estilos de negociación clave para llevar a cabo negociaciones efectivas y alcanzar acuerdos satisfactorios
Adoptar técnicas de comunicación que mejoren las relaciones y estimulen la cooperación entre las partes involucradas
Desarrollar el pensamiento crítico para gestionar las emociones y resolver conflictos de una manera constructiva</v>
      </c>
      <c r="F33" s="57" t="str">
        <f>_xlfn.IFERROR(VLOOKUP($A33,Conocimientos!$A$3:$R$126,F$9,FALSE),"")</f>
        <v>Español</v>
      </c>
      <c r="G33" s="57" t="str">
        <f>_xlfn.IFERROR(VLOOKUP($A33,Conocimientos!$A$3:$R$126,G$9,FALSE),"")</f>
        <v>Virtual </v>
      </c>
      <c r="H33" s="57" t="str">
        <f>_xlfn.IFERROR(VLOOKUP($A33,Conocimientos!$A$3:$R$126,H$9,FALSE),"")</f>
        <v>Agrega un Certificado Verificado por $149 USD
</v>
      </c>
      <c r="I33" s="57" t="str">
        <f>_xlfn.IFERROR(VLOOKUP($A33,Conocimientos!$A$3:$R$126,I$9,FALSE),"")</f>
        <v>Permanente </v>
      </c>
      <c r="J33" s="62" t="str">
        <f>HYPERLINK(_xlfn.IFERROR(VLOOKUP($A33,Conocimientos!$A$3:$R$126,J$9,FALSE),""))</f>
        <v>https://www.edx.org/es/course/habilidades-de-negociacion-y-comunicacion-efectiva</v>
      </c>
      <c r="K33" s="57">
        <f>_xlfn.IFERROR(VLOOKUP($A33,Conocimientos!$A$3:$R$126,K$9,FALSE),"")</f>
        <v>0</v>
      </c>
    </row>
    <row r="34" spans="1:11" ht="165">
      <c r="A34" s="58">
        <v>24</v>
      </c>
      <c r="B34" s="57" t="str">
        <f>_xlfn.IFERROR(VLOOKUP($A34,Conocimientos!$A$3:$R$126,B$9,FALSE),"")</f>
        <v>Tecnológico de Monterrey </v>
      </c>
      <c r="C34" s="57" t="str">
        <f>_xlfn.IFERROR(VLOOKUP($A34,Conocimientos!$A$3:$R$126,C$9,FALSE),"")</f>
        <v>Comportamental </v>
      </c>
      <c r="D34" s="57" t="str">
        <f>_xlfn.IFERROR(VLOOKUP($A34,Conocimientos!$A$3:$R$126,D$9,FALSE),"")</f>
        <v>Comunicación efectiva para el líder actual</v>
      </c>
      <c r="E34" s="57" t="str">
        <f>_xlfn.IFERROR(VLOOKUP($A34,Conocimientos!$A$3:$R$126,E$9,FALSE),"")</f>
        <v>Comprender la importancia de la comunicación en la vida de las personas y así impulsar la mejora en nuestra capacidad de socializar efectivamente
Identificar el concepto de comunicación para clarificar su importancia
Desarrollar las habilidades de comunicación: asertividad y empatía
Aplicar las habilidades de comunicación a la retroalimentación del desempeño y alcanzar los objetivos organizacionales</v>
      </c>
      <c r="F34" s="57" t="str">
        <f>_xlfn.IFERROR(VLOOKUP($A34,Conocimientos!$A$3:$R$126,F$9,FALSE),"")</f>
        <v>Español</v>
      </c>
      <c r="G34" s="57" t="str">
        <f>_xlfn.IFERROR(VLOOKUP($A34,Conocimientos!$A$3:$R$126,G$9,FALSE),"")</f>
        <v>Virtual </v>
      </c>
      <c r="H34" s="57" t="str">
        <f>_xlfn.IFERROR(VLOOKUP($A34,Conocimientos!$A$3:$R$126,H$9,FALSE),"")</f>
        <v>Agrega un Certificado Verificado por $149 USD
</v>
      </c>
      <c r="I34" s="57" t="str">
        <f>_xlfn.IFERROR(VLOOKUP($A34,Conocimientos!$A$3:$R$126,I$9,FALSE),"")</f>
        <v>Permanente </v>
      </c>
      <c r="J34" s="62" t="str">
        <f>HYPERLINK(_xlfn.IFERROR(VLOOKUP($A34,Conocimientos!$A$3:$R$126,J$9,FALSE),""))</f>
        <v>https://www.edx.org/es/course/comunicacion-efectiva-para-el-lider-actual</v>
      </c>
      <c r="K34" s="57">
        <f>_xlfn.IFERROR(VLOOKUP($A34,Conocimientos!$A$3:$R$126,K$9,FALSE),"")</f>
        <v>0</v>
      </c>
    </row>
    <row r="35" spans="1:11" ht="105">
      <c r="A35" s="58">
        <v>25</v>
      </c>
      <c r="B35" s="57" t="str">
        <f>_xlfn.IFERROR(VLOOKUP($A35,Conocimientos!$A$3:$R$126,B$9,FALSE),"")</f>
        <v>Tecnológico de Monterrey </v>
      </c>
      <c r="C35" s="57" t="str">
        <f>_xlfn.IFERROR(VLOOKUP($A35,Conocimientos!$A$3:$R$126,C$9,FALSE),"")</f>
        <v>Comportamental </v>
      </c>
      <c r="D35" s="57" t="str">
        <f>_xlfn.IFERROR(VLOOKUP($A35,Conocimientos!$A$3:$R$126,D$9,FALSE),"")</f>
        <v>Liderazgo y comportamiento organizacional</v>
      </c>
      <c r="E35" s="57" t="str">
        <f>_xlfn.IFERROR(VLOOKUP($A35,Conocimientos!$A$3:$R$126,E$9,FALSE),"")</f>
        <v>Desarrollar un estilo de liderazgo que se adapte a tus fortalezas y las necesidades de la situación
Diseñar tareas motivadoras y efectivas para ti y para otros
Comunicar tu perspectiva a otros de una manera creíble y persuasiva</v>
      </c>
      <c r="F35" s="57" t="str">
        <f>_xlfn.IFERROR(VLOOKUP($A35,Conocimientos!$A$3:$R$126,F$9,FALSE),"")</f>
        <v>Español</v>
      </c>
      <c r="G35" s="57" t="str">
        <f>_xlfn.IFERROR(VLOOKUP($A35,Conocimientos!$A$3:$R$126,G$9,FALSE),"")</f>
        <v>Virtual </v>
      </c>
      <c r="H35" s="57" t="str">
        <f>_xlfn.IFERROR(VLOOKUP($A35,Conocimientos!$A$3:$R$126,H$9,FALSE),"")</f>
        <v>Agrega un Certificado Verificado por $149 USD
</v>
      </c>
      <c r="I35" s="57" t="str">
        <f>_xlfn.IFERROR(VLOOKUP($A35,Conocimientos!$A$3:$R$126,I$9,FALSE),"")</f>
        <v>Permanente </v>
      </c>
      <c r="J35" s="62" t="str">
        <f>HYPERLINK(_xlfn.IFERROR(VLOOKUP($A35,Conocimientos!$A$3:$R$126,J$9,FALSE),""))</f>
        <v>https://www.edx.org/es/course/liderazgo-y-comportamiento-organizacional-2</v>
      </c>
      <c r="K35" s="57">
        <f>_xlfn.IFERROR(VLOOKUP($A35,Conocimientos!$A$3:$R$126,K$9,FALSE),"")</f>
        <v>0</v>
      </c>
    </row>
    <row r="36" spans="1:11" ht="120">
      <c r="A36" s="58">
        <v>26</v>
      </c>
      <c r="B36" s="57" t="str">
        <f>_xlfn.IFERROR(VLOOKUP($A36,Conocimientos!$A$3:$R$126,B$9,FALSE),"")</f>
        <v>Tecnológico de Monterrey </v>
      </c>
      <c r="C36" s="57" t="str">
        <f>_xlfn.IFERROR(VLOOKUP($A36,Conocimientos!$A$3:$R$126,C$9,FALSE),"")</f>
        <v>Comportamental </v>
      </c>
      <c r="D36" s="57" t="str">
        <f>_xlfn.IFERROR(VLOOKUP($A36,Conocimientos!$A$3:$R$126,D$9,FALSE),"")</f>
        <v>Liderazgo orientado al florecimiento humano</v>
      </c>
      <c r="E36" s="57" t="str">
        <f>_xlfn.IFERROR(VLOOKUP($A36,Conocimientos!$A$3:$R$126,E$9,FALSE),"")</f>
        <v>Identificar las oportunidades de mejora personal dentro de los cinco elementos del modelo de liderazgo para el florecimiento humano
Desarrollar las competencias que le permitirán alcanzar y optimizar resultados en su trabajo
Comprender la relación entre felicidad, liderazgo y florecimiento</v>
      </c>
      <c r="F36" s="57" t="str">
        <f>_xlfn.IFERROR(VLOOKUP($A36,Conocimientos!$A$3:$R$126,F$9,FALSE),"")</f>
        <v>Español</v>
      </c>
      <c r="G36" s="57" t="str">
        <f>_xlfn.IFERROR(VLOOKUP($A36,Conocimientos!$A$3:$R$126,G$9,FALSE),"")</f>
        <v>Virtual </v>
      </c>
      <c r="H36" s="57" t="str">
        <f>_xlfn.IFERROR(VLOOKUP($A36,Conocimientos!$A$3:$R$126,H$9,FALSE),"")</f>
        <v>Agrega un Certificado Verificado por $149 USD
</v>
      </c>
      <c r="I36" s="57" t="str">
        <f>_xlfn.IFERROR(VLOOKUP($A36,Conocimientos!$A$3:$R$126,I$9,FALSE),"")</f>
        <v>Permanente </v>
      </c>
      <c r="J36" s="62" t="str">
        <f>HYPERLINK(_xlfn.IFERROR(VLOOKUP($A36,Conocimientos!$A$3:$R$126,J$9,FALSE),""))</f>
        <v>https://www.edx.org/es/course/liderazgo-orientado-al-florecimiento-humano</v>
      </c>
      <c r="K36" s="57">
        <f>_xlfn.IFERROR(VLOOKUP($A36,Conocimientos!$A$3:$R$126,K$9,FALSE),"")</f>
        <v>0</v>
      </c>
    </row>
    <row r="37" spans="1:11" ht="195">
      <c r="A37" s="58">
        <v>27</v>
      </c>
      <c r="B37" s="57" t="str">
        <f>_xlfn.IFERROR(VLOOKUP($A37,Conocimientos!$A$3:$R$126,B$9,FALSE),"")</f>
        <v>Tecnológico de Monterrey </v>
      </c>
      <c r="C37" s="57" t="str">
        <f>_xlfn.IFERROR(VLOOKUP($A37,Conocimientos!$A$3:$R$126,C$9,FALSE),"")</f>
        <v>Comportamental </v>
      </c>
      <c r="D37" s="57" t="str">
        <f>_xlfn.IFERROR(VLOOKUP($A37,Conocimientos!$A$3:$R$126,D$9,FALSE),"")</f>
        <v>Pensamiento crítico: toma de decisiones razonadas</v>
      </c>
      <c r="E37" s="57" t="str">
        <f>_xlfn.IFERROR(VLOOKUP($A37,Conocimientos!$A$3:$R$126,E$9,FALSE),"")</f>
        <v>Identificar las teorías del conocimiento que sustentan el pensamiento crítico
Emplear una metodología para la aplicación del pensamiento crítico
Relacionar los elementos que componen las etapas del pensamiento crítico
Analizar los estándares de la práctica del pensar críticamente
Valorar la responsabilidad de perpetuar los valores intelectuales del análisis resolutorio
Distinguir los vicios de pensamiento en la toma de decisiones
Aplicación del pensamiento crítico en grupos</v>
      </c>
      <c r="F37" s="57" t="str">
        <f>_xlfn.IFERROR(VLOOKUP($A37,Conocimientos!$A$3:$R$126,F$9,FALSE),"")</f>
        <v>Español</v>
      </c>
      <c r="G37" s="57" t="str">
        <f>_xlfn.IFERROR(VLOOKUP($A37,Conocimientos!$A$3:$R$126,G$9,FALSE),"")</f>
        <v>Virtual </v>
      </c>
      <c r="H37" s="57" t="str">
        <f>_xlfn.IFERROR(VLOOKUP($A37,Conocimientos!$A$3:$R$126,H$9,FALSE),"")</f>
        <v>Agrega un Certificado Verificado por $149 USD
</v>
      </c>
      <c r="I37" s="57" t="str">
        <f>_xlfn.IFERROR(VLOOKUP($A37,Conocimientos!$A$3:$R$126,I$9,FALSE),"")</f>
        <v>Permanente </v>
      </c>
      <c r="J37" s="62" t="str">
        <f>HYPERLINK(_xlfn.IFERROR(VLOOKUP($A37,Conocimientos!$A$3:$R$126,J$9,FALSE),""))</f>
        <v>https://www.edx.org/es/course/pensamiento-critico-toma-de-decisiones-razonadas</v>
      </c>
      <c r="K37" s="57">
        <f>_xlfn.IFERROR(VLOOKUP($A37,Conocimientos!$A$3:$R$126,K$9,FALSE),"")</f>
        <v>0</v>
      </c>
    </row>
    <row r="38" spans="1:11" ht="195">
      <c r="A38" s="58">
        <v>28</v>
      </c>
      <c r="B38" s="57" t="str">
        <f>_xlfn.IFERROR(VLOOKUP($A38,Conocimientos!$A$3:$R$126,B$9,FALSE),"")</f>
        <v>UPV Valencia </v>
      </c>
      <c r="C38" s="57" t="str">
        <f>_xlfn.IFERROR(VLOOKUP($A38,Conocimientos!$A$3:$R$126,C$9,FALSE),"")</f>
        <v>Comportamental </v>
      </c>
      <c r="D38" s="57" t="str">
        <f>_xlfn.IFERROR(VLOOKUP($A38,Conocimientos!$A$3:$R$126,D$9,FALSE),"")</f>
        <v>Gestión participativa: motivación y liderazgo organizacional</v>
      </c>
      <c r="E38" s="57" t="str">
        <f>_xlfn.IFERROR(VLOOKUP($A38,Conocimientos!$A$3:$R$126,E$9,FALSE),"")</f>
        <v>• Cuáles son los componentes de la gestión participativa
• Cómo se puede implantar la gestión participativa dentro de las organizaciones
• A diagnosticar las prácticas de gestión participativa en una empresa
• Cómo medir los resultados de estos programas de participación 
• Como un líder puede involucrar de forma exitosa a los empleados 
• Cómo la gestión participativa puede ayudar a desarrollar un liderazgo participativo en una organización</v>
      </c>
      <c r="F38" s="57" t="str">
        <f>_xlfn.IFERROR(VLOOKUP($A38,Conocimientos!$A$3:$R$126,F$9,FALSE),"")</f>
        <v>Español</v>
      </c>
      <c r="G38" s="57" t="str">
        <f>_xlfn.IFERROR(VLOOKUP($A38,Conocimientos!$A$3:$R$126,G$9,FALSE),"")</f>
        <v>Virtual </v>
      </c>
      <c r="H38" s="57" t="str">
        <f>_xlfn.IFERROR(VLOOKUP($A38,Conocimientos!$A$3:$R$126,H$9,FALSE),"")</f>
        <v>Agrega un Certificado Verificado por $79 USD
</v>
      </c>
      <c r="I38" s="57" t="str">
        <f>_xlfn.IFERROR(VLOOKUP($A38,Conocimientos!$A$3:$R$126,I$9,FALSE),"")</f>
        <v>Permanente </v>
      </c>
      <c r="J38" s="62" t="str">
        <f>HYPERLINK(_xlfn.IFERROR(VLOOKUP($A38,Conocimientos!$A$3:$R$126,J$9,FALSE),""))</f>
        <v>https://www.edx.org/es/course/gestion-participativa-motivacion-y-liderazgo-organizacional</v>
      </c>
      <c r="K38" s="57">
        <f>_xlfn.IFERROR(VLOOKUP($A38,Conocimientos!$A$3:$R$126,K$9,FALSE),"")</f>
        <v>0</v>
      </c>
    </row>
    <row r="39" spans="1:11" ht="105">
      <c r="A39" s="58">
        <v>29</v>
      </c>
      <c r="B39" s="57" t="str">
        <f>_xlfn.IFERROR(VLOOKUP($A39,Conocimientos!$A$3:$R$126,B$9,FALSE),"")</f>
        <v>Politécnico de Colombia </v>
      </c>
      <c r="C39" s="57" t="str">
        <f>_xlfn.IFERROR(VLOOKUP($A39,Conocimientos!$A$3:$R$126,C$9,FALSE),"")</f>
        <v>Funcional </v>
      </c>
      <c r="D39" s="57" t="str">
        <f>_xlfn.IFERROR(VLOOKUP($A39,Conocimientos!$A$3:$R$126,D$9,FALSE),"")</f>
        <v>Diplomado Virtual en Derecho Laboral</v>
      </c>
      <c r="E39" s="57" t="str">
        <f>_xlfn.IFERROR(VLOOKUP($A39,Conocimientos!$A$3:$R$126,E$9,FALSE),"")</f>
        <v>Teniendo en cuenta lo anterior, se pretende brindar herramientas, instrumentos pedagógicos, orientación a todos aquellos que deseen conocer todo lo contenido en el mundo de la legislación del trabajo,</v>
      </c>
      <c r="F39" s="57" t="str">
        <f>_xlfn.IFERROR(VLOOKUP($A39,Conocimientos!$A$3:$R$126,F$9,FALSE),"")</f>
        <v>Español </v>
      </c>
      <c r="G39" s="57" t="str">
        <f>_xlfn.IFERROR(VLOOKUP($A39,Conocimientos!$A$3:$R$126,G$9,FALSE),"")</f>
        <v>Virtual </v>
      </c>
      <c r="H39" s="57">
        <f>_xlfn.IFERROR(VLOOKUP($A39,Conocimientos!$A$3:$R$126,H$9,FALSE),"")</f>
        <v>69000</v>
      </c>
      <c r="I39" s="57" t="str">
        <f>_xlfn.IFERROR(VLOOKUP($A39,Conocimientos!$A$3:$R$126,I$9,FALSE),"")</f>
        <v>Permanente </v>
      </c>
      <c r="J39" s="62" t="str">
        <f>HYPERLINK(_xlfn.IFERROR(VLOOKUP($A39,Conocimientos!$A$3:$R$126,J$9,FALSE),""))</f>
        <v>https://politecnicodecolombia.edu.co/diplomados-virtuales-Sin Costo /escuela-de-talento-humano/derecho-laboral.html</v>
      </c>
      <c r="K39" s="57">
        <f>_xlfn.IFERROR(VLOOKUP($A39,Conocimientos!$A$3:$R$126,K$9,FALSE),"")</f>
        <v>0</v>
      </c>
    </row>
    <row r="40" spans="1:11" ht="120">
      <c r="A40" s="58">
        <v>30</v>
      </c>
      <c r="B40" s="57" t="str">
        <f>_xlfn.IFERROR(VLOOKUP($A40,Conocimientos!$A$3:$R$126,B$9,FALSE),"")</f>
        <v>Politécnico de Colombia </v>
      </c>
      <c r="C40" s="57" t="str">
        <f>_xlfn.IFERROR(VLOOKUP($A40,Conocimientos!$A$3:$R$126,C$9,FALSE),"")</f>
        <v>Funcional </v>
      </c>
      <c r="D40" s="57" t="str">
        <f>_xlfn.IFERROR(VLOOKUP($A40,Conocimientos!$A$3:$R$126,D$9,FALSE),"")</f>
        <v>Diplomado Virtual en Gestión del Talento Humano</v>
      </c>
      <c r="E40" s="57" t="str">
        <f>_xlfn.IFERROR(VLOOKUP($A40,Conocimientos!$A$3:$R$126,E$9,FALSE),"")</f>
        <v>Desarrollar habilidades y destrezas en la planificación, ejecución y evaluación de los principales procesos de la gestión del talento humano.</v>
      </c>
      <c r="F40" s="57" t="str">
        <f>_xlfn.IFERROR(VLOOKUP($A40,Conocimientos!$A$3:$R$126,F$9,FALSE),"")</f>
        <v>Español </v>
      </c>
      <c r="G40" s="57" t="str">
        <f>_xlfn.IFERROR(VLOOKUP($A40,Conocimientos!$A$3:$R$126,G$9,FALSE),"")</f>
        <v>Virtual </v>
      </c>
      <c r="H40" s="57">
        <f>_xlfn.IFERROR(VLOOKUP($A40,Conocimientos!$A$3:$R$126,H$9,FALSE),"")</f>
        <v>69000</v>
      </c>
      <c r="I40" s="57" t="str">
        <f>_xlfn.IFERROR(VLOOKUP($A40,Conocimientos!$A$3:$R$126,I$9,FALSE),"")</f>
        <v>Permanente </v>
      </c>
      <c r="J40" s="62" t="str">
        <f>HYPERLINK(_xlfn.IFERROR(VLOOKUP($A40,Conocimientos!$A$3:$R$126,J$9,FALSE),""))</f>
        <v>https://politecnicodecolombia.edu.co/diplomados-virtuales-Sin Costo /escuela-de-talento-humano/gestion-del-talento-humano.html</v>
      </c>
      <c r="K40" s="57">
        <f>_xlfn.IFERROR(VLOOKUP($A40,Conocimientos!$A$3:$R$126,K$9,FALSE),"")</f>
        <v>0</v>
      </c>
    </row>
    <row r="41" spans="1:11" ht="120">
      <c r="A41" s="58">
        <v>31</v>
      </c>
      <c r="B41" s="57" t="str">
        <f>_xlfn.IFERROR(VLOOKUP($A41,Conocimientos!$A$3:$R$126,B$9,FALSE),"")</f>
        <v>Politécnico de Colombia </v>
      </c>
      <c r="C41" s="57" t="str">
        <f>_xlfn.IFERROR(VLOOKUP($A41,Conocimientos!$A$3:$R$126,C$9,FALSE),"")</f>
        <v>Comportamental </v>
      </c>
      <c r="D41" s="57" t="str">
        <f>_xlfn.IFERROR(VLOOKUP($A41,Conocimientos!$A$3:$R$126,D$9,FALSE),"")</f>
        <v>Diplomado en Gestión de Conflictos</v>
      </c>
      <c r="E41" s="57" t="str">
        <f>_xlfn.IFERROR(VLOOKUP($A41,Conocimientos!$A$3:$R$126,E$9,FALSE),"")</f>
        <v>Incrementar las capacidades personales y profesionales, de combinar los conocimientos clásicos sobre mediación y gestión de conflictos, al tiempo que incorpora conocimientos, metodologías de intervención y generación de habilidades  que permitan un desarrollo de relaciones interpersonales satisfactorio en diferentes entornos sociales.</v>
      </c>
      <c r="F41" s="57" t="str">
        <f>_xlfn.IFERROR(VLOOKUP($A41,Conocimientos!$A$3:$R$126,F$9,FALSE),"")</f>
        <v>Español </v>
      </c>
      <c r="G41" s="57" t="str">
        <f>_xlfn.IFERROR(VLOOKUP($A41,Conocimientos!$A$3:$R$126,G$9,FALSE),"")</f>
        <v>Virtual </v>
      </c>
      <c r="H41" s="57">
        <f>_xlfn.IFERROR(VLOOKUP($A41,Conocimientos!$A$3:$R$126,H$9,FALSE),"")</f>
        <v>69000</v>
      </c>
      <c r="I41" s="57" t="str">
        <f>_xlfn.IFERROR(VLOOKUP($A41,Conocimientos!$A$3:$R$126,I$9,FALSE),"")</f>
        <v>Permanente </v>
      </c>
      <c r="J41" s="62" t="str">
        <f>HYPERLINK(_xlfn.IFERROR(VLOOKUP($A41,Conocimientos!$A$3:$R$126,J$9,FALSE),""))</f>
        <v>https://politecnicodecolombia.edu.co/diplomados-virtuales-Sin Costo /escuela-de-talento-humano/gesti%C3%B3n-de-conflictos.html</v>
      </c>
      <c r="K41" s="57">
        <f>_xlfn.IFERROR(VLOOKUP($A41,Conocimientos!$A$3:$R$126,K$9,FALSE),"")</f>
        <v>0</v>
      </c>
    </row>
    <row r="42" spans="1:11" ht="120">
      <c r="A42" s="58">
        <v>32</v>
      </c>
      <c r="B42" s="57" t="str">
        <f>_xlfn.IFERROR(VLOOKUP($A42,Conocimientos!$A$3:$R$126,B$9,FALSE),"")</f>
        <v>Politécnico de Colombia </v>
      </c>
      <c r="C42" s="57" t="str">
        <f>_xlfn.IFERROR(VLOOKUP($A42,Conocimientos!$A$3:$R$126,C$9,FALSE),"")</f>
        <v>Comportamental </v>
      </c>
      <c r="D42" s="57" t="str">
        <f>_xlfn.IFERROR(VLOOKUP($A42,Conocimientos!$A$3:$R$126,D$9,FALSE),"")</f>
        <v>Diplomado en Liderazgo y Productividad</v>
      </c>
      <c r="E42" s="57" t="str">
        <f>_xlfn.IFERROR(VLOOKUP($A42,Conocimientos!$A$3:$R$126,E$9,FALSE),"")</f>
        <v>Potenciar y/o desarrollar habilidades y competencias para el liderazgo orientado a mejorar la productividad en las organizaciones.</v>
      </c>
      <c r="F42" s="57" t="str">
        <f>_xlfn.IFERROR(VLOOKUP($A42,Conocimientos!$A$3:$R$126,F$9,FALSE),"")</f>
        <v>Español </v>
      </c>
      <c r="G42" s="57" t="str">
        <f>_xlfn.IFERROR(VLOOKUP($A42,Conocimientos!$A$3:$R$126,G$9,FALSE),"")</f>
        <v>Virtual </v>
      </c>
      <c r="H42" s="57">
        <f>_xlfn.IFERROR(VLOOKUP($A42,Conocimientos!$A$3:$R$126,H$9,FALSE),"")</f>
        <v>69000</v>
      </c>
      <c r="I42" s="57" t="str">
        <f>_xlfn.IFERROR(VLOOKUP($A42,Conocimientos!$A$3:$R$126,I$9,FALSE),"")</f>
        <v>Permanente </v>
      </c>
      <c r="J42" s="62" t="str">
        <f>HYPERLINK(_xlfn.IFERROR(VLOOKUP($A42,Conocimientos!$A$3:$R$126,J$9,FALSE),""))</f>
        <v>https://www.politecnicodecolombia.edu.co/diplomados-virtuales-Sin Costo /escuela-de-administracion-2/liderazgo-y-productividad.html</v>
      </c>
      <c r="K42" s="57">
        <f>_xlfn.IFERROR(VLOOKUP($A42,Conocimientos!$A$3:$R$126,K$9,FALSE),"")</f>
        <v>0</v>
      </c>
    </row>
    <row r="43" spans="1:11" ht="150">
      <c r="A43" s="58">
        <v>33</v>
      </c>
      <c r="B43" s="57" t="str">
        <f>_xlfn.IFERROR(VLOOKUP($A43,Conocimientos!$A$3:$R$126,B$9,FALSE),"")</f>
        <v>Javeriana </v>
      </c>
      <c r="C43" s="57" t="str">
        <f>_xlfn.IFERROR(VLOOKUP($A43,Conocimientos!$A$3:$R$126,C$9,FALSE),"")</f>
        <v>Comportamental </v>
      </c>
      <c r="D43" s="57" t="str">
        <f>_xlfn.IFERROR(VLOOKUP($A43,Conocimientos!$A$3:$R$126,D$9,FALSE),"")</f>
        <v>Comunicación estratégica: gestión de crisis e imagen pública</v>
      </c>
      <c r="E43" s="57" t="str">
        <f>_xlfn.IFERROR(VLOOKUP($A43,Conocimientos!$A$3:$R$126,E$9,FALSE),"")</f>
        <v>La importancia de la imagen y los principios que aplican a  personas e instituciones Identificar algunos fenómenos que conducen a situaciones de crisis Qué es una crisis, cómo identificarla o gestionarla Elaborar un manual básico de gestión de crisis Aprender las claves de una comunicación verbal y no verbal eficientes Conocer los principios básicos del entrenamiento en medios de comunicación a través de  diferentes tipos de preguntas</v>
      </c>
      <c r="F43" s="57" t="str">
        <f>_xlfn.IFERROR(VLOOKUP($A43,Conocimientos!$A$3:$R$126,F$9,FALSE),"")</f>
        <v>Español</v>
      </c>
      <c r="G43" s="57" t="str">
        <f>_xlfn.IFERROR(VLOOKUP($A43,Conocimientos!$A$3:$R$126,G$9,FALSE),"")</f>
        <v>Virtual </v>
      </c>
      <c r="H43" s="57" t="str">
        <f>_xlfn.IFERROR(VLOOKUP($A43,Conocimientos!$A$3:$R$126,H$9,FALSE),"")</f>
        <v>49 USD</v>
      </c>
      <c r="I43" s="57" t="str">
        <f>_xlfn.IFERROR(VLOOKUP($A43,Conocimientos!$A$3:$R$126,I$9,FALSE),"")</f>
        <v>Permanente en fechas establecidas </v>
      </c>
      <c r="J43" s="62" t="str">
        <f>HYPERLINK(_xlfn.IFERROR(VLOOKUP($A43,Conocimientos!$A$3:$R$126,J$9,FALSE),""))</f>
        <v>https://www.edx.org/es/course/comunicacion-en-crisis-desde-la-imagen-publica</v>
      </c>
      <c r="K43" s="57">
        <f>_xlfn.IFERROR(VLOOKUP($A43,Conocimientos!$A$3:$R$126,K$9,FALSE),"")</f>
        <v>0</v>
      </c>
    </row>
    <row r="44" spans="1:11" ht="120">
      <c r="A44" s="58">
        <v>34</v>
      </c>
      <c r="B44" s="57" t="str">
        <f>_xlfn.IFERROR(VLOOKUP($A44,Conocimientos!$A$3:$R$126,B$9,FALSE),"")</f>
        <v>Javeriana </v>
      </c>
      <c r="C44" s="57" t="str">
        <f>_xlfn.IFERROR(VLOOKUP($A44,Conocimientos!$A$3:$R$126,C$9,FALSE),"")</f>
        <v>Comportamental </v>
      </c>
      <c r="D44" s="57" t="str">
        <f>_xlfn.IFERROR(VLOOKUP($A44,Conocimientos!$A$3:$R$126,D$9,FALSE),"")</f>
        <v>Ética De La Felicidad</v>
      </c>
      <c r="E44" s="57" t="str">
        <f>_xlfn.IFERROR(VLOOKUP($A44,Conocimientos!$A$3:$R$126,E$9,FALSE),"")</f>
        <v>Cómo ser felices en la vida cotidiana, sin engañarse.
Cómo evitar el temor ante lo inevitable, incierto o doloroso.
Qué hacer cuando el dolor invade la existencia.
Manejo de buenos argumentos sobre la felicidad.</v>
      </c>
      <c r="F44" s="57" t="str">
        <f>_xlfn.IFERROR(VLOOKUP($A44,Conocimientos!$A$3:$R$126,F$9,FALSE),"")</f>
        <v>Español</v>
      </c>
      <c r="G44" s="57" t="str">
        <f>_xlfn.IFERROR(VLOOKUP($A44,Conocimientos!$A$3:$R$126,G$9,FALSE),"")</f>
        <v>Virtual </v>
      </c>
      <c r="H44" s="57" t="str">
        <f>_xlfn.IFERROR(VLOOKUP($A44,Conocimientos!$A$3:$R$126,H$9,FALSE),"")</f>
        <v>49 USD</v>
      </c>
      <c r="I44" s="57" t="str">
        <f>_xlfn.IFERROR(VLOOKUP($A44,Conocimientos!$A$3:$R$126,I$9,FALSE),"")</f>
        <v>Permanente en fechas establecidas </v>
      </c>
      <c r="J44" s="62" t="str">
        <f>HYPERLINK(_xlfn.IFERROR(VLOOKUP($A44,Conocimientos!$A$3:$R$126,J$9,FALSE),""))</f>
        <v>https://www.edx.org/es/course/etica-de-la-felicidad-javerianax-puj-1601x-2</v>
      </c>
      <c r="K44" s="57">
        <f>_xlfn.IFERROR(VLOOKUP($A44,Conocimientos!$A$3:$R$126,K$9,FALSE),"")</f>
        <v>0</v>
      </c>
    </row>
    <row r="45" spans="1:11" ht="15">
      <c r="A45" s="58">
        <v>35</v>
      </c>
      <c r="B45" s="57">
        <f>_xlfn.IFERROR(VLOOKUP($A45,Conocimientos!$A$3:$R$126,B$9,FALSE),"")</f>
      </c>
      <c r="C45" s="57">
        <f>_xlfn.IFERROR(VLOOKUP($A45,Conocimientos!$A$3:$R$126,C$9,FALSE),"")</f>
      </c>
      <c r="D45" s="57">
        <f>_xlfn.IFERROR(VLOOKUP($A45,Conocimientos!$A$3:$R$126,D$9,FALSE),"")</f>
      </c>
      <c r="E45" s="57">
        <f>_xlfn.IFERROR(VLOOKUP($A45,Conocimientos!$A$3:$R$126,E$9,FALSE),"")</f>
      </c>
      <c r="F45" s="57">
        <f>_xlfn.IFERROR(VLOOKUP($A45,Conocimientos!$A$3:$R$126,F$9,FALSE),"")</f>
      </c>
      <c r="G45" s="57">
        <f>_xlfn.IFERROR(VLOOKUP($A45,Conocimientos!$A$3:$R$126,G$9,FALSE),"")</f>
      </c>
      <c r="H45" s="57">
        <f>_xlfn.IFERROR(VLOOKUP($A45,Conocimientos!$A$3:$R$126,H$9,FALSE),"")</f>
      </c>
      <c r="I45" s="57">
        <f>_xlfn.IFERROR(VLOOKUP($A45,Conocimientos!$A$3:$R$126,I$9,FALSE),"")</f>
      </c>
      <c r="J45" s="62">
        <f>HYPERLINK(_xlfn.IFERROR(VLOOKUP($A45,Conocimientos!$A$3:$R$126,J$9,FALSE),""))</f>
      </c>
      <c r="K45" s="57">
        <f>_xlfn.IFERROR(VLOOKUP($A45,Conocimientos!$A$3:$R$126,K$9,FALSE),"")</f>
      </c>
    </row>
    <row r="46" spans="1:11" ht="15">
      <c r="A46" s="58">
        <v>36</v>
      </c>
      <c r="B46" s="57">
        <f>_xlfn.IFERROR(VLOOKUP($A46,Conocimientos!$A$3:$R$126,B$9,FALSE),"")</f>
      </c>
      <c r="C46" s="57">
        <f>_xlfn.IFERROR(VLOOKUP($A46,Conocimientos!$A$3:$R$126,C$9,FALSE),"")</f>
      </c>
      <c r="D46" s="57">
        <f>_xlfn.IFERROR(VLOOKUP($A46,Conocimientos!$A$3:$R$126,D$9,FALSE),"")</f>
      </c>
      <c r="E46" s="57">
        <f>_xlfn.IFERROR(VLOOKUP($A46,Conocimientos!$A$3:$R$126,E$9,FALSE),"")</f>
      </c>
      <c r="F46" s="57">
        <f>_xlfn.IFERROR(VLOOKUP($A46,Conocimientos!$A$3:$R$126,F$9,FALSE),"")</f>
      </c>
      <c r="G46" s="57">
        <f>_xlfn.IFERROR(VLOOKUP($A46,Conocimientos!$A$3:$R$126,G$9,FALSE),"")</f>
      </c>
      <c r="H46" s="57">
        <f>_xlfn.IFERROR(VLOOKUP($A46,Conocimientos!$A$3:$R$126,H$9,FALSE),"")</f>
      </c>
      <c r="I46" s="57">
        <f>_xlfn.IFERROR(VLOOKUP($A46,Conocimientos!$A$3:$R$126,I$9,FALSE),"")</f>
      </c>
      <c r="J46" s="62">
        <f>HYPERLINK(_xlfn.IFERROR(VLOOKUP($A46,Conocimientos!$A$3:$R$126,J$9,FALSE),""))</f>
      </c>
      <c r="K46" s="57">
        <f>_xlfn.IFERROR(VLOOKUP($A46,Conocimientos!$A$3:$R$126,K$9,FALSE),"")</f>
      </c>
    </row>
    <row r="47" spans="1:11" ht="15">
      <c r="A47" s="58">
        <v>37</v>
      </c>
      <c r="B47" s="57">
        <f>_xlfn.IFERROR(VLOOKUP($A47,Conocimientos!$A$3:$R$126,B$9,FALSE),"")</f>
      </c>
      <c r="C47" s="57">
        <f>_xlfn.IFERROR(VLOOKUP($A47,Conocimientos!$A$3:$R$126,C$9,FALSE),"")</f>
      </c>
      <c r="D47" s="57">
        <f>_xlfn.IFERROR(VLOOKUP($A47,Conocimientos!$A$3:$R$126,D$9,FALSE),"")</f>
      </c>
      <c r="E47" s="57">
        <f>_xlfn.IFERROR(VLOOKUP($A47,Conocimientos!$A$3:$R$126,E$9,FALSE),"")</f>
      </c>
      <c r="F47" s="57">
        <f>_xlfn.IFERROR(VLOOKUP($A47,Conocimientos!$A$3:$R$126,F$9,FALSE),"")</f>
      </c>
      <c r="G47" s="57">
        <f>_xlfn.IFERROR(VLOOKUP($A47,Conocimientos!$A$3:$R$126,G$9,FALSE),"")</f>
      </c>
      <c r="H47" s="57">
        <f>_xlfn.IFERROR(VLOOKUP($A47,Conocimientos!$A$3:$R$126,H$9,FALSE),"")</f>
      </c>
      <c r="I47" s="57">
        <f>_xlfn.IFERROR(VLOOKUP($A47,Conocimientos!$A$3:$R$126,I$9,FALSE),"")</f>
      </c>
      <c r="J47" s="62">
        <f>HYPERLINK(_xlfn.IFERROR(VLOOKUP($A47,Conocimientos!$A$3:$R$126,J$9,FALSE),""))</f>
      </c>
      <c r="K47" s="57">
        <f>_xlfn.IFERROR(VLOOKUP($A47,Conocimientos!$A$3:$R$126,K$9,FALSE),"")</f>
      </c>
    </row>
    <row r="48" spans="1:11" ht="15">
      <c r="A48" s="58">
        <v>38</v>
      </c>
      <c r="B48" s="57">
        <f>_xlfn.IFERROR(VLOOKUP($A48,Conocimientos!$A$3:$R$126,B$9,FALSE),"")</f>
      </c>
      <c r="C48" s="57">
        <f>_xlfn.IFERROR(VLOOKUP($A48,Conocimientos!$A$3:$R$126,C$9,FALSE),"")</f>
      </c>
      <c r="D48" s="57">
        <f>_xlfn.IFERROR(VLOOKUP($A48,Conocimientos!$A$3:$R$126,D$9,FALSE),"")</f>
      </c>
      <c r="E48" s="57">
        <f>_xlfn.IFERROR(VLOOKUP($A48,Conocimientos!$A$3:$R$126,E$9,FALSE),"")</f>
      </c>
      <c r="F48" s="57">
        <f>_xlfn.IFERROR(VLOOKUP($A48,Conocimientos!$A$3:$R$126,F$9,FALSE),"")</f>
      </c>
      <c r="G48" s="57">
        <f>_xlfn.IFERROR(VLOOKUP($A48,Conocimientos!$A$3:$R$126,G$9,FALSE),"")</f>
      </c>
      <c r="H48" s="57">
        <f>_xlfn.IFERROR(VLOOKUP($A48,Conocimientos!$A$3:$R$126,H$9,FALSE),"")</f>
      </c>
      <c r="I48" s="57">
        <f>_xlfn.IFERROR(VLOOKUP($A48,Conocimientos!$A$3:$R$126,I$9,FALSE),"")</f>
      </c>
      <c r="J48" s="62">
        <f>HYPERLINK(_xlfn.IFERROR(VLOOKUP($A48,Conocimientos!$A$3:$R$126,J$9,FALSE),""))</f>
      </c>
      <c r="K48" s="57">
        <f>_xlfn.IFERROR(VLOOKUP($A48,Conocimientos!$A$3:$R$126,K$9,FALSE),"")</f>
      </c>
    </row>
    <row r="49" spans="1:11" ht="15">
      <c r="A49" s="58">
        <v>39</v>
      </c>
      <c r="B49" s="57">
        <f>_xlfn.IFERROR(VLOOKUP($A49,Conocimientos!$A$3:$R$126,B$9,FALSE),"")</f>
      </c>
      <c r="C49" s="57">
        <f>_xlfn.IFERROR(VLOOKUP($A49,Conocimientos!$A$3:$R$126,C$9,FALSE),"")</f>
      </c>
      <c r="D49" s="57">
        <f>_xlfn.IFERROR(VLOOKUP($A49,Conocimientos!$A$3:$R$126,D$9,FALSE),"")</f>
      </c>
      <c r="E49" s="57">
        <f>_xlfn.IFERROR(VLOOKUP($A49,Conocimientos!$A$3:$R$126,E$9,FALSE),"")</f>
      </c>
      <c r="F49" s="57">
        <f>_xlfn.IFERROR(VLOOKUP($A49,Conocimientos!$A$3:$R$126,F$9,FALSE),"")</f>
      </c>
      <c r="G49" s="57">
        <f>_xlfn.IFERROR(VLOOKUP($A49,Conocimientos!$A$3:$R$126,G$9,FALSE),"")</f>
      </c>
      <c r="H49" s="57">
        <f>_xlfn.IFERROR(VLOOKUP($A49,Conocimientos!$A$3:$R$126,H$9,FALSE),"")</f>
      </c>
      <c r="I49" s="57">
        <f>_xlfn.IFERROR(VLOOKUP($A49,Conocimientos!$A$3:$R$126,I$9,FALSE),"")</f>
      </c>
      <c r="J49" s="62">
        <f>HYPERLINK(_xlfn.IFERROR(VLOOKUP($A49,Conocimientos!$A$3:$R$126,J$9,FALSE),""))</f>
      </c>
      <c r="K49" s="57">
        <f>_xlfn.IFERROR(VLOOKUP($A49,Conocimientos!$A$3:$R$126,K$9,FALSE),"")</f>
      </c>
    </row>
    <row r="50" spans="1:11" ht="15">
      <c r="A50" s="58">
        <v>40</v>
      </c>
      <c r="B50" s="57">
        <f>_xlfn.IFERROR(VLOOKUP($A50,Conocimientos!$A$3:$R$126,B$9,FALSE),"")</f>
      </c>
      <c r="C50" s="57">
        <f>_xlfn.IFERROR(VLOOKUP($A50,Conocimientos!$A$3:$R$126,C$9,FALSE),"")</f>
      </c>
      <c r="D50" s="57">
        <f>_xlfn.IFERROR(VLOOKUP($A50,Conocimientos!$A$3:$R$126,D$9,FALSE),"")</f>
      </c>
      <c r="E50" s="57">
        <f>_xlfn.IFERROR(VLOOKUP($A50,Conocimientos!$A$3:$R$126,E$9,FALSE),"")</f>
      </c>
      <c r="F50" s="57">
        <f>_xlfn.IFERROR(VLOOKUP($A50,Conocimientos!$A$3:$R$126,F$9,FALSE),"")</f>
      </c>
      <c r="G50" s="57">
        <f>_xlfn.IFERROR(VLOOKUP($A50,Conocimientos!$A$3:$R$126,G$9,FALSE),"")</f>
      </c>
      <c r="H50" s="57">
        <f>_xlfn.IFERROR(VLOOKUP($A50,Conocimientos!$A$3:$R$126,H$9,FALSE),"")</f>
      </c>
      <c r="I50" s="57">
        <f>_xlfn.IFERROR(VLOOKUP($A50,Conocimientos!$A$3:$R$126,I$9,FALSE),"")</f>
      </c>
      <c r="J50" s="62">
        <f>HYPERLINK(_xlfn.IFERROR(VLOOKUP($A50,Conocimientos!$A$3:$R$126,J$9,FALSE),""))</f>
      </c>
      <c r="K50" s="57">
        <f>_xlfn.IFERROR(VLOOKUP($A50,Conocimientos!$A$3:$R$126,K$9,FALSE),"")</f>
      </c>
    </row>
    <row r="51" spans="7:8" ht="15" hidden="1">
      <c r="G51" s="54"/>
      <c r="H51" s="54"/>
    </row>
  </sheetData>
  <sheetProtection password="D292" sheet="1" formatRows="0"/>
  <protectedRanges>
    <protectedRange sqref="C6:E6" name="Busqueda 2"/>
  </protectedRanges>
  <mergeCells count="4">
    <mergeCell ref="A1:K3"/>
    <mergeCell ref="B5:B6"/>
    <mergeCell ref="C5:E5"/>
    <mergeCell ref="C6:E6"/>
  </mergeCells>
  <dataValidations count="1">
    <dataValidation type="list" allowBlank="1" showInputMessage="1" showErrorMessage="1" sqref="C6:E6">
      <formula1>Conocimientos</formula1>
    </dataValidation>
  </dataValidations>
  <printOptions/>
  <pageMargins left="0.7" right="0.7" top="0.75" bottom="0.75" header="0.3" footer="0.3"/>
  <pageSetup fitToHeight="1" fitToWidth="1" horizontalDpi="600" verticalDpi="600" orientation="portrait" scale="11"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W156"/>
  <sheetViews>
    <sheetView zoomScalePageLayoutView="0" workbookViewId="0" topLeftCell="O131">
      <selection activeCell="W131" sqref="W131:W156"/>
    </sheetView>
  </sheetViews>
  <sheetFormatPr defaultColWidth="11.421875" defaultRowHeight="15"/>
  <cols>
    <col min="1" max="1" width="3.28125" style="3" bestFit="1" customWidth="1"/>
    <col min="2" max="2" width="3.8515625" style="3" customWidth="1"/>
    <col min="3" max="3" width="17.57421875" style="3" bestFit="1" customWidth="1"/>
    <col min="4" max="5" width="23.7109375" style="3" customWidth="1"/>
    <col min="6" max="6" width="21.8515625" style="3" bestFit="1" customWidth="1"/>
    <col min="7" max="7" width="24.421875" style="40" customWidth="1"/>
    <col min="8" max="8" width="41.8515625" style="3" customWidth="1"/>
    <col min="9" max="9" width="12.140625" style="3" bestFit="1" customWidth="1"/>
    <col min="10" max="10" width="15.00390625" style="3" bestFit="1" customWidth="1"/>
    <col min="11" max="11" width="13.28125" style="40" bestFit="1" customWidth="1"/>
    <col min="12" max="12" width="24.00390625" style="3" bestFit="1" customWidth="1"/>
    <col min="13" max="14" width="11.421875" style="3" customWidth="1"/>
    <col min="15" max="15" width="13.28125" style="3" bestFit="1" customWidth="1"/>
    <col min="16" max="16" width="15.140625" style="3" customWidth="1"/>
    <col min="17" max="17" width="40.421875" style="3" customWidth="1"/>
    <col min="18" max="18" width="38.57421875" style="3" customWidth="1"/>
    <col min="19" max="16384" width="11.421875" style="3" customWidth="1"/>
  </cols>
  <sheetData>
    <row r="1" spans="1:18" ht="14.25">
      <c r="A1" s="3">
        <v>1</v>
      </c>
      <c r="B1" s="3">
        <v>2</v>
      </c>
      <c r="C1" s="3">
        <v>3</v>
      </c>
      <c r="D1" s="3">
        <v>4</v>
      </c>
      <c r="E1" s="3">
        <v>5</v>
      </c>
      <c r="F1" s="3">
        <v>6</v>
      </c>
      <c r="G1" s="3">
        <v>7</v>
      </c>
      <c r="H1" s="3">
        <v>8</v>
      </c>
      <c r="I1" s="3">
        <v>9</v>
      </c>
      <c r="J1" s="3">
        <v>10</v>
      </c>
      <c r="K1" s="3">
        <v>11</v>
      </c>
      <c r="L1" s="3">
        <v>12</v>
      </c>
      <c r="M1" s="3">
        <v>13</v>
      </c>
      <c r="N1" s="3">
        <v>14</v>
      </c>
      <c r="O1" s="3">
        <v>15</v>
      </c>
      <c r="P1" s="3">
        <v>16</v>
      </c>
      <c r="Q1" s="3">
        <v>17</v>
      </c>
      <c r="R1" s="3">
        <v>18</v>
      </c>
    </row>
    <row r="2" spans="2:18" s="44" customFormat="1" ht="90">
      <c r="B2" s="17" t="s">
        <v>627</v>
      </c>
      <c r="C2" s="17" t="s">
        <v>558</v>
      </c>
      <c r="D2" s="17" t="s">
        <v>321</v>
      </c>
      <c r="E2" s="17" t="s">
        <v>595</v>
      </c>
      <c r="F2" s="17" t="s">
        <v>104</v>
      </c>
      <c r="G2" s="17" t="s">
        <v>12</v>
      </c>
      <c r="H2" s="16" t="s">
        <v>19</v>
      </c>
      <c r="I2" s="16" t="s">
        <v>132</v>
      </c>
      <c r="J2" s="16" t="s">
        <v>10</v>
      </c>
      <c r="K2" s="17" t="s">
        <v>525</v>
      </c>
      <c r="L2" s="16" t="s">
        <v>18</v>
      </c>
      <c r="M2" s="16" t="s">
        <v>66</v>
      </c>
      <c r="N2" s="16" t="s">
        <v>67</v>
      </c>
      <c r="O2" s="16" t="s">
        <v>573</v>
      </c>
      <c r="P2" s="17" t="s">
        <v>24</v>
      </c>
      <c r="Q2" s="64" t="s">
        <v>71</v>
      </c>
      <c r="R2" s="17" t="s">
        <v>604</v>
      </c>
    </row>
    <row r="3" spans="1:18" ht="71.25">
      <c r="A3" s="3">
        <f>COUNTIF($F$2:F3,'Conocimientos Busqueda '!$C$6)</f>
        <v>0</v>
      </c>
      <c r="B3" s="65" t="str">
        <f>F3</f>
        <v>Administración </v>
      </c>
      <c r="C3" s="25" t="str">
        <f>'Base para todos '!C3</f>
        <v>ESAP</v>
      </c>
      <c r="D3" s="25" t="str">
        <f>'Base para todos '!D3</f>
        <v>Escuela Superior de Administración Pública - ESAP </v>
      </c>
      <c r="E3" s="25" t="str">
        <f>'Base para todos '!E3</f>
        <v>Funcional </v>
      </c>
      <c r="F3" s="25" t="str">
        <f>'Base para todos '!F3</f>
        <v>Administración </v>
      </c>
      <c r="G3" s="25" t="str">
        <f>'Base para todos '!G3</f>
        <v>Procesos y Procedimientos </v>
      </c>
      <c r="H3" s="25" t="str">
        <f>'Base para todos '!H3</f>
        <v>Comprensión de la importancia de los Sistemas de Gestión, Establecer una habilidad para estructurar un plan de acción para implementar un sistema integrado de gestión (liderazgo) </v>
      </c>
      <c r="I3" s="25" t="str">
        <f>'Base para todos '!I3</f>
        <v>Español </v>
      </c>
      <c r="J3" s="25" t="str">
        <f>'Base para todos '!J3</f>
        <v>Virtual </v>
      </c>
      <c r="K3" s="25" t="str">
        <f>'Base para todos '!K3</f>
        <v>Libre </v>
      </c>
      <c r="L3" s="25" t="str">
        <f>'Base para todos '!L3</f>
        <v>2 cartillas </v>
      </c>
      <c r="M3" s="25" t="str">
        <f>'Base para todos '!M3</f>
        <v>Sin Costo </v>
      </c>
      <c r="N3" s="25" t="str">
        <f>'Base para todos '!N3</f>
        <v>Sin Certificado</v>
      </c>
      <c r="O3" s="25" t="str">
        <f>'Base para todos '!O3</f>
        <v>Sin Certificado </v>
      </c>
      <c r="P3" s="25" t="str">
        <f>'Base para todos '!P3</f>
        <v>Permanente </v>
      </c>
      <c r="Q3" s="25" t="str">
        <f>'Base para todos '!Q3</f>
        <v>https://shelf.bhybrid.com/library/shelf?ref=6f2268bd1d3d3ebaabb04d6b5d099425&amp;fctgp=1257&amp;&amp;fctg=1361&amp;fctgp=1257</v>
      </c>
      <c r="R3" s="25">
        <f>'Base para todos '!R3</f>
        <v>0</v>
      </c>
    </row>
    <row r="4" spans="1:18" ht="57">
      <c r="A4" s="3">
        <f>COUNTIF($F$2:F4,'Conocimientos Busqueda '!$C$6)</f>
        <v>0</v>
      </c>
      <c r="B4" s="65" t="str">
        <f>F4</f>
        <v>Administración </v>
      </c>
      <c r="C4" s="25" t="str">
        <f>'Base para todos '!C4</f>
        <v>ESAP</v>
      </c>
      <c r="D4" s="25" t="str">
        <f>'Base para todos '!D4</f>
        <v>Escuela Superior de Administración Pública - ESAP </v>
      </c>
      <c r="E4" s="25" t="str">
        <f>'Base para todos '!E4</f>
        <v>Funcional </v>
      </c>
      <c r="F4" s="25" t="str">
        <f>'Base para todos '!F4</f>
        <v>Administración </v>
      </c>
      <c r="G4" s="25" t="str">
        <f>'Base para todos '!G4</f>
        <v>Indicadores </v>
      </c>
      <c r="H4" s="25" t="str">
        <f>'Base para todos '!H4</f>
        <v>Capacidad de Planificación y Organización, Visión Global de lo público en el contexto colombiano y orientación a la transformación social </v>
      </c>
      <c r="I4" s="25" t="str">
        <f>'Base para todos '!I4</f>
        <v>Español </v>
      </c>
      <c r="J4" s="25" t="str">
        <f>'Base para todos '!J4</f>
        <v>Virtual </v>
      </c>
      <c r="K4" s="25" t="str">
        <f>'Base para todos '!K4</f>
        <v>Libre </v>
      </c>
      <c r="L4" s="25" t="str">
        <f>'Base para todos '!L4</f>
        <v>3 cartillas</v>
      </c>
      <c r="M4" s="25" t="str">
        <f>'Base para todos '!M4</f>
        <v>Sin Costo </v>
      </c>
      <c r="N4" s="25" t="str">
        <f>'Base para todos '!N4</f>
        <v>Sin Certificado</v>
      </c>
      <c r="O4" s="25" t="str">
        <f>'Base para todos '!O4</f>
        <v>Sin Certificado </v>
      </c>
      <c r="P4" s="25" t="str">
        <f>'Base para todos '!P4</f>
        <v>Permanente </v>
      </c>
      <c r="Q4" s="25" t="str">
        <f>'Base para todos '!Q4</f>
        <v>https://shelf.bhybrid.com/library/shelf?ref=6f2268bd1d3d3ebaabb04d6b5d099425&amp;fctgp=1257&amp;&amp;fctg=1333&amp;fctgp=1257</v>
      </c>
      <c r="R4" s="25">
        <f>'Base para todos '!R4</f>
        <v>0</v>
      </c>
    </row>
    <row r="5" spans="1:18" ht="142.5">
      <c r="A5" s="3">
        <f>COUNTIF($F$2:F5,'Conocimientos Busqueda '!$C$6)</f>
        <v>0</v>
      </c>
      <c r="B5" s="65" t="str">
        <f aca="true" t="shared" si="0" ref="B5:B67">F5</f>
        <v>Planeación </v>
      </c>
      <c r="C5" s="25" t="str">
        <f>'Base para todos '!C5</f>
        <v>ESAP</v>
      </c>
      <c r="D5" s="25" t="str">
        <f>'Base para todos '!D5</f>
        <v>Escuela Superior de Administración Pública - ESAP </v>
      </c>
      <c r="E5" s="25" t="str">
        <f>'Base para todos '!E5</f>
        <v>Funcional </v>
      </c>
      <c r="F5" s="25" t="str">
        <f>'Base para todos '!F5</f>
        <v>Planeación </v>
      </c>
      <c r="G5" s="25" t="str">
        <f>'Base para todos '!G5</f>
        <v>Proyectos de Desarrollo</v>
      </c>
      <c r="H5" s="25" t="str">
        <f>'Base para todos '!H5</f>
        <v>Aplica los elementos técnicos de la identificación de proyectos de Desarrollo.
Registra de manera lógica y sistemática la información de los proyectos de Desarrollo en la Metodología General Ajustada (MGA) y reconoce la normatividad del Sistema General de Regalías (SGR) y Sistema de Monitoreo, Seguimiento, Control y Evaluación (SMSCE) de los proyectos de Desarrollo en el estado Colombiano </v>
      </c>
      <c r="I5" s="25" t="str">
        <f>'Base para todos '!I5</f>
        <v>Español </v>
      </c>
      <c r="J5" s="25" t="str">
        <f>'Base para todos '!J5</f>
        <v>Virtual </v>
      </c>
      <c r="K5" s="25" t="str">
        <f>'Base para todos '!K5</f>
        <v>Libre </v>
      </c>
      <c r="L5" s="25" t="str">
        <f>'Base para todos '!L5</f>
        <v>10 cartillas </v>
      </c>
      <c r="M5" s="25" t="str">
        <f>'Base para todos '!M5</f>
        <v>Sin Costo </v>
      </c>
      <c r="N5" s="25" t="str">
        <f>'Base para todos '!N5</f>
        <v>Sin Certificado</v>
      </c>
      <c r="O5" s="25" t="str">
        <f>'Base para todos '!O5</f>
        <v>Sin Certificado </v>
      </c>
      <c r="P5" s="25" t="str">
        <f>'Base para todos '!P5</f>
        <v>Permanente </v>
      </c>
      <c r="Q5" s="25" t="str">
        <f>'Base para todos '!Q5</f>
        <v>https://shelf.bhybrid.com/library/shelf?ref=6f2268bd1d3d3ebaabb04d6b5d099425&amp;&amp;fctg=1287&amp;fctgp=1257</v>
      </c>
      <c r="R5" s="25">
        <f>'Base para todos '!R5</f>
        <v>0</v>
      </c>
    </row>
    <row r="6" spans="1:18" ht="114">
      <c r="A6" s="3">
        <f>COUNTIF($F$2:F6,'Conocimientos Busqueda '!$C$6)</f>
        <v>1</v>
      </c>
      <c r="B6" s="65" t="str">
        <f t="shared" si="0"/>
        <v>Talento Humano </v>
      </c>
      <c r="C6" s="25" t="str">
        <f>'Base para todos '!C6</f>
        <v>ESAP</v>
      </c>
      <c r="D6" s="25" t="str">
        <f>'Base para todos '!D6</f>
        <v>Escuela Superior de Administración Pública - ESAP </v>
      </c>
      <c r="E6" s="25" t="str">
        <f>'Base para todos '!E6</f>
        <v>Comportamental </v>
      </c>
      <c r="F6" s="25" t="str">
        <f>'Base para todos '!F6</f>
        <v>Talento Humano </v>
      </c>
      <c r="G6" s="25" t="str">
        <f>'Base para todos '!G6</f>
        <v>Liderazgo</v>
      </c>
      <c r="H6" s="25" t="str">
        <f>'Base para todos '!H6</f>
        <v>Fortalecer las competencias
de liderazgo en el contexto de
los escenarios públicos para
que el servidor identifique sus
fortalezas y debilidades y se
plantee desafíos como plan de
desarrollo personal. (enfoque estado y poder)</v>
      </c>
      <c r="I6" s="25" t="str">
        <f>'Base para todos '!I6</f>
        <v>Español </v>
      </c>
      <c r="J6" s="25" t="str">
        <f>'Base para todos '!J6</f>
        <v>Presencial Bogotá </v>
      </c>
      <c r="K6" s="25" t="str">
        <f>'Base para todos '!K6</f>
        <v>Se define en la solicitud </v>
      </c>
      <c r="L6" s="25" t="str">
        <f>'Base para todos '!L6</f>
        <v>Se define en la solicitud </v>
      </c>
      <c r="M6" s="25" t="str">
        <f>'Base para todos '!M6</f>
        <v>Sin Costo </v>
      </c>
      <c r="N6" s="25" t="str">
        <f>'Base para todos '!N6</f>
        <v>Sin Costo </v>
      </c>
      <c r="O6" s="25" t="str">
        <f>'Base para todos '!O6</f>
        <v>Si</v>
      </c>
      <c r="P6" s="25" t="str">
        <f>'Base para todos '!P6</f>
        <v>Fechas establecidas</v>
      </c>
      <c r="Q6" s="25" t="str">
        <f>'Base para todos '!Q6</f>
        <v>Se solicita mediante oficio dirigido al Doctor José Alberto López Aragón Jefe Departamento de Capacitación, con un grupo de mínimo 30 personas (solicitar antes que termine el mes para la siguiente vigencia)  
* Virtual 
* Presencial </v>
      </c>
      <c r="R6" s="25" t="str">
        <f>'Base para todos '!R6</f>
        <v>Realizar la solicitud de inscripción a las Oficinas de Personal o quien haga sus veces con listado de integrantes, posibles horarios de clase y aulas. </v>
      </c>
    </row>
    <row r="7" spans="1:18" ht="114">
      <c r="A7" s="3">
        <f>COUNTIF($F$2:F7,'Conocimientos Busqueda '!$C$6)</f>
        <v>1</v>
      </c>
      <c r="B7" s="65" t="str">
        <f t="shared" si="0"/>
        <v>Administración </v>
      </c>
      <c r="C7" s="25" t="str">
        <f>'Base para todos '!C7</f>
        <v>ESAP</v>
      </c>
      <c r="D7" s="25" t="str">
        <f>'Base para todos '!D7</f>
        <v>Escuela Superior de Administración Pública - ESAP </v>
      </c>
      <c r="E7" s="25" t="str">
        <f>'Base para todos '!E7</f>
        <v>Funcional </v>
      </c>
      <c r="F7" s="25" t="str">
        <f>'Base para todos '!F7</f>
        <v>Administración </v>
      </c>
      <c r="G7" s="25" t="str">
        <f>'Base para todos '!G7</f>
        <v>Contratación Estatal.</v>
      </c>
      <c r="H7" s="25" t="str">
        <f>'Base para todos '!H7</f>
        <v>Actualizar a los asistentes en los cambios normativos y reglamentarios de los procesos de contratación pública e identificar los diferentes niveles de intervención.</v>
      </c>
      <c r="I7" s="25" t="str">
        <f>'Base para todos '!I7</f>
        <v>Español </v>
      </c>
      <c r="J7" s="25" t="str">
        <f>'Base para todos '!J7</f>
        <v>Presencial Bogotá </v>
      </c>
      <c r="K7" s="25" t="str">
        <f>'Base para todos '!K7</f>
        <v>Se define en la solicitud </v>
      </c>
      <c r="L7" s="25" t="str">
        <f>'Base para todos '!L7</f>
        <v>Se define en la solicitud </v>
      </c>
      <c r="M7" s="25" t="str">
        <f>'Base para todos '!M7</f>
        <v>Sin Costo </v>
      </c>
      <c r="N7" s="25" t="str">
        <f>'Base para todos '!N7</f>
        <v>Sin Costo </v>
      </c>
      <c r="O7" s="25" t="str">
        <f>'Base para todos '!O7</f>
        <v>Si</v>
      </c>
      <c r="P7" s="25" t="str">
        <f>'Base para todos '!P7</f>
        <v>Fechas establecidas</v>
      </c>
      <c r="Q7" s="25" t="str">
        <f>'Base para todos '!Q7</f>
        <v>Se solicita mediante oficio dirigido al Doctor José Alberto López Aragón Jefe Departamento de Capacitación, con un grupo de mínimo 30 personas (solicitar antes que termine el mes para la siguiente vigencia)  
* Virtual 
* Presencial </v>
      </c>
      <c r="R7" s="25" t="str">
        <f>'Base para todos '!R7</f>
        <v>Realizar la solicitud de inscripción a las Oficinas de Personal o quien haga sus veces con listado de integrantes, posibles horarios de clase y aulas. </v>
      </c>
    </row>
    <row r="8" spans="1:18" ht="114">
      <c r="A8" s="3">
        <f>COUNTIF($F$2:F8,'Conocimientos Busqueda '!$C$6)</f>
        <v>1</v>
      </c>
      <c r="B8" s="65" t="str">
        <f t="shared" si="0"/>
        <v>Servicio al Ciudadano</v>
      </c>
      <c r="C8" s="25" t="str">
        <f>'Base para todos '!C8</f>
        <v>ESAP</v>
      </c>
      <c r="D8" s="25" t="str">
        <f>'Base para todos '!D8</f>
        <v>Escuela Superior de Administración Pública - ESAP </v>
      </c>
      <c r="E8" s="25" t="str">
        <f>'Base para todos '!E8</f>
        <v>Comportamental </v>
      </c>
      <c r="F8" s="25" t="str">
        <f>'Base para todos '!F8</f>
        <v>Servicio al Ciudadano</v>
      </c>
      <c r="G8" s="25" t="str">
        <f>'Base para todos '!G8</f>
        <v>Servicio al Ciudadano</v>
      </c>
      <c r="H8" s="25" t="str">
        <f>'Base para todos '!H8</f>
        <v>Fortalecer el desempeño de los servidores públicos ubicados en los diferentes niveles de gestión en relación con los aspectos asociados a la gestión del servicio, para una mayor satisfacción de la ciudadanía.</v>
      </c>
      <c r="I8" s="25" t="str">
        <f>'Base para todos '!I8</f>
        <v>Español </v>
      </c>
      <c r="J8" s="25" t="str">
        <f>'Base para todos '!J8</f>
        <v>Presencial Bogotá </v>
      </c>
      <c r="K8" s="25" t="str">
        <f>'Base para todos '!K8</f>
        <v>Se define en la solicitud </v>
      </c>
      <c r="L8" s="25" t="str">
        <f>'Base para todos '!L8</f>
        <v>Se define en la solicitud </v>
      </c>
      <c r="M8" s="25" t="str">
        <f>'Base para todos '!M8</f>
        <v>Sin Costo </v>
      </c>
      <c r="N8" s="25" t="str">
        <f>'Base para todos '!N8</f>
        <v>Sin Costo </v>
      </c>
      <c r="O8" s="25" t="str">
        <f>'Base para todos '!O8</f>
        <v>Si</v>
      </c>
      <c r="P8" s="25" t="str">
        <f>'Base para todos '!P8</f>
        <v>Fechas establecidas</v>
      </c>
      <c r="Q8" s="25" t="str">
        <f>'Base para todos '!Q8</f>
        <v>Se solicita mediante oficio dirigido al Doctor José Alberto López Aragón Jefe Departamento de Capacitación, con un grupo de mínimo 30 personas (solicitar antes que termine el mes para la siguiente vigencia)  
* Virtual 
* Presencial </v>
      </c>
      <c r="R8" s="25" t="str">
        <f>'Base para todos '!R8</f>
        <v>Realizar la solicitud de inscripción a las Oficinas de Personal o quien haga sus veces con listado de integrantes, posibles horarios de clase y aulas. </v>
      </c>
    </row>
    <row r="9" spans="1:18" ht="114">
      <c r="A9" s="3">
        <f>COUNTIF($F$2:F9,'Conocimientos Busqueda '!$C$6)</f>
        <v>1</v>
      </c>
      <c r="B9" s="65" t="str">
        <f t="shared" si="0"/>
        <v>Servicio al Ciudadano</v>
      </c>
      <c r="C9" s="25" t="str">
        <f>'Base para todos '!C9</f>
        <v>ESAP</v>
      </c>
      <c r="D9" s="25" t="str">
        <f>'Base para todos '!D9</f>
        <v>Escuela Superior de Administración Pública - ESAP </v>
      </c>
      <c r="E9" s="25" t="str">
        <f>'Base para todos '!E9</f>
        <v>Comportamental </v>
      </c>
      <c r="F9" s="25" t="str">
        <f>'Base para todos '!F9</f>
        <v>Servicio al Ciudadano</v>
      </c>
      <c r="G9" s="25" t="str">
        <f>'Base para todos '!G9</f>
        <v>Control Social.</v>
      </c>
      <c r="H9" s="25" t="str">
        <f>'Base para todos '!H9</f>
        <v>Brindar herramientas a los ciudadanos para prevenir, racionalizar, proponer, acompañar, sancionar, vigilar y controlar la gestión pública, sus resultados y la prestación de los servicios públicos suministrados por el Estado y los particulares.</v>
      </c>
      <c r="I9" s="25" t="str">
        <f>'Base para todos '!I9</f>
        <v>Español </v>
      </c>
      <c r="J9" s="25" t="str">
        <f>'Base para todos '!J9</f>
        <v>Presencial Bogotá </v>
      </c>
      <c r="K9" s="25" t="str">
        <f>'Base para todos '!K9</f>
        <v>Se define en la solicitud </v>
      </c>
      <c r="L9" s="25" t="str">
        <f>'Base para todos '!L9</f>
        <v>Se define en la solicitud </v>
      </c>
      <c r="M9" s="25" t="str">
        <f>'Base para todos '!M9</f>
        <v>Sin Costo </v>
      </c>
      <c r="N9" s="25" t="str">
        <f>'Base para todos '!N9</f>
        <v>Sin Costo </v>
      </c>
      <c r="O9" s="25" t="str">
        <f>'Base para todos '!O9</f>
        <v>Si</v>
      </c>
      <c r="P9" s="25" t="str">
        <f>'Base para todos '!P9</f>
        <v>Fechas establecidas</v>
      </c>
      <c r="Q9" s="25" t="str">
        <f>'Base para todos '!Q9</f>
        <v>Se solicita mediante oficio dirigido al Doctor José Alberto López Aragón Jefe Departamento de Capacitación, con un grupo de mínimo 30 personas (solicitar antes que termine el mes para la siguiente vigencia)  
* Virtual 
* Presencial </v>
      </c>
      <c r="R9" s="25" t="str">
        <f>'Base para todos '!R9</f>
        <v>Realizar la solicitud de inscripción a las Oficinas de Personal o quien haga sus veces con listado de integrantes, posibles horarios de clase y aulas. </v>
      </c>
    </row>
    <row r="10" spans="1:18" ht="114">
      <c r="A10" s="3">
        <f>COUNTIF($F$2:F10,'Conocimientos Busqueda '!$C$6)</f>
        <v>1</v>
      </c>
      <c r="B10" s="65" t="str">
        <f t="shared" si="0"/>
        <v>Género </v>
      </c>
      <c r="C10" s="25" t="str">
        <f>'Base para todos '!C10</f>
        <v>ESAP</v>
      </c>
      <c r="D10" s="25" t="str">
        <f>'Base para todos '!D10</f>
        <v>Escuela Superior de Administración Pública - ESAP </v>
      </c>
      <c r="E10" s="25" t="str">
        <f>'Base para todos '!E10</f>
        <v>Funcional </v>
      </c>
      <c r="F10" s="25" t="str">
        <f>'Base para todos '!F10</f>
        <v>Género </v>
      </c>
      <c r="G10" s="25" t="str">
        <f>'Base para todos '!G10</f>
        <v>Acción Pública
y Género</v>
      </c>
      <c r="H10" s="25" t="str">
        <f>'Base para todos '!H10</f>
        <v>Profundizar en el conocimiento acerca del enfoque diferencial, de género y de diversidad sexual, y conocer las rutas de atención en casos de violencia basada en
género.
</v>
      </c>
      <c r="I10" s="25" t="str">
        <f>'Base para todos '!I10</f>
        <v>Español </v>
      </c>
      <c r="J10" s="25" t="str">
        <f>'Base para todos '!J10</f>
        <v>Presencial Bogotá </v>
      </c>
      <c r="K10" s="25" t="str">
        <f>'Base para todos '!K10</f>
        <v>Se define en la solicitud </v>
      </c>
      <c r="L10" s="25" t="str">
        <f>'Base para todos '!L10</f>
        <v>Se define en la solicitud </v>
      </c>
      <c r="M10" s="25" t="str">
        <f>'Base para todos '!M10</f>
        <v>Sin Costo </v>
      </c>
      <c r="N10" s="25" t="str">
        <f>'Base para todos '!N10</f>
        <v>Sin Costo </v>
      </c>
      <c r="O10" s="25" t="str">
        <f>'Base para todos '!O10</f>
        <v>Si</v>
      </c>
      <c r="P10" s="25" t="str">
        <f>'Base para todos '!P10</f>
        <v>Fechas establecidas</v>
      </c>
      <c r="Q10" s="25" t="str">
        <f>'Base para todos '!Q10</f>
        <v>Se solicita mediante oficio dirigido al Doctor José Alberto López Aragón Jefe Departamento de Capacitación, con un grupo de mínimo 30 personas (solicitar antes que termine el mes para la siguiente vigencia)  
* Virtual 
* Presencial </v>
      </c>
      <c r="R10" s="25" t="str">
        <f>'Base para todos '!R10</f>
        <v>Realizar la solicitud de inscripción a las Oficinas de Personal o quien haga sus veces con listado de integrantes, posibles horarios de clase y aulas. </v>
      </c>
    </row>
    <row r="11" spans="1:18" ht="114">
      <c r="A11" s="3">
        <f>COUNTIF($F$2:F11,'Conocimientos Busqueda '!$C$6)</f>
        <v>1</v>
      </c>
      <c r="B11" s="65" t="str">
        <f t="shared" si="0"/>
        <v>Gestión Presupuestal</v>
      </c>
      <c r="C11" s="25" t="str">
        <f>'Base para todos '!C11</f>
        <v>ESAP</v>
      </c>
      <c r="D11" s="25" t="str">
        <f>'Base para todos '!D11</f>
        <v>Escuela Superior de Administración Pública - ESAP </v>
      </c>
      <c r="E11" s="25" t="str">
        <f>'Base para todos '!E11</f>
        <v>Funcional </v>
      </c>
      <c r="F11" s="25" t="str">
        <f>'Base para todos '!F11</f>
        <v>Gestión Presupuestal</v>
      </c>
      <c r="G11" s="25" t="str">
        <f>'Base para todos '!G11</f>
        <v>Normas Internacionales
de Información Financiera
Sector Público “NIIF SP”</v>
      </c>
      <c r="H11" s="25" t="str">
        <f>'Base para todos '!H11</f>
        <v>Conocer los marcos
conceptuales vigentes para las
entidades del sector público de
las Normas Internacionales de
Información Financiera Sector
Público NIIF SP</v>
      </c>
      <c r="I11" s="25" t="str">
        <f>'Base para todos '!I11</f>
        <v>Español </v>
      </c>
      <c r="J11" s="25" t="str">
        <f>'Base para todos '!J11</f>
        <v>Presencial Bogotá </v>
      </c>
      <c r="K11" s="25" t="str">
        <f>'Base para todos '!K11</f>
        <v>Se define en la solicitud </v>
      </c>
      <c r="L11" s="25" t="str">
        <f>'Base para todos '!L11</f>
        <v>Se define en la solicitud </v>
      </c>
      <c r="M11" s="25" t="str">
        <f>'Base para todos '!M11</f>
        <v>Sin Costo </v>
      </c>
      <c r="N11" s="25" t="str">
        <f>'Base para todos '!N11</f>
        <v>Sin Costo </v>
      </c>
      <c r="O11" s="25" t="str">
        <f>'Base para todos '!O11</f>
        <v>Si</v>
      </c>
      <c r="P11" s="25" t="str">
        <f>'Base para todos '!P11</f>
        <v>Fechas establecidas</v>
      </c>
      <c r="Q11" s="25" t="str">
        <f>'Base para todos '!Q11</f>
        <v>Se solicita mediante oficio dirigido al Doctor José Alberto López Aragón Jefe Departamento de Capacitación, con un grupo de mínimo 30 personas (solicitar antes que termine el mes para la siguiente vigencia)  
* Virtual 
* Presencial </v>
      </c>
      <c r="R11" s="25" t="str">
        <f>'Base para todos '!R11</f>
        <v>Realizar la solicitud de inscripción a las Oficinas de Personal o quien haga sus veces con listado de integrantes, posibles horarios de clase y aulas. </v>
      </c>
    </row>
    <row r="12" spans="1:18" ht="114">
      <c r="A12" s="3">
        <f>COUNTIF($F$2:F12,'Conocimientos Busqueda '!$C$6)</f>
        <v>1</v>
      </c>
      <c r="B12" s="65" t="str">
        <f t="shared" si="0"/>
        <v>Gestión Presupuestal</v>
      </c>
      <c r="C12" s="25" t="str">
        <f>'Base para todos '!C12</f>
        <v>ESAP</v>
      </c>
      <c r="D12" s="25" t="str">
        <f>'Base para todos '!D12</f>
        <v>Escuela Superior de Administración Pública - ESAP </v>
      </c>
      <c r="E12" s="25" t="str">
        <f>'Base para todos '!E12</f>
        <v>Comportamental </v>
      </c>
      <c r="F12" s="25" t="str">
        <f>'Base para todos '!F12</f>
        <v>Gestión Presupuestal</v>
      </c>
      <c r="G12" s="25" t="str">
        <f>'Base para todos '!G12</f>
        <v>Finanzas públicas
y presupuesto</v>
      </c>
      <c r="H12" s="25" t="str">
        <f>'Base para todos '!H12</f>
        <v>Contextualizar
normativamente el manejo del
sistema tributario, el
presupuesto público y el
comportamiento financiero
dentro de la gestión del Estado
colombiano y su impacto
socioeconómico. </v>
      </c>
      <c r="I12" s="25" t="str">
        <f>'Base para todos '!I12</f>
        <v>Español </v>
      </c>
      <c r="J12" s="25" t="str">
        <f>'Base para todos '!J12</f>
        <v>Presencial Bogotá </v>
      </c>
      <c r="K12" s="25" t="str">
        <f>'Base para todos '!K12</f>
        <v>Se define en la solicitud </v>
      </c>
      <c r="L12" s="25" t="str">
        <f>'Base para todos '!L12</f>
        <v>Se define en la solicitud </v>
      </c>
      <c r="M12" s="25" t="str">
        <f>'Base para todos '!M12</f>
        <v>Sin Costo </v>
      </c>
      <c r="N12" s="25" t="str">
        <f>'Base para todos '!N12</f>
        <v>Sin Costo </v>
      </c>
      <c r="O12" s="25" t="str">
        <f>'Base para todos '!O12</f>
        <v>Si</v>
      </c>
      <c r="P12" s="25" t="str">
        <f>'Base para todos '!P12</f>
        <v>Fechas establecidas</v>
      </c>
      <c r="Q12" s="25" t="str">
        <f>'Base para todos '!Q12</f>
        <v>Se solicita mediante oficio dirigido al Doctor José Alberto López Aragón Jefe Departamento de Capacitación, con un grupo de mínimo 30 personas (solicitar antes que termine el mes para la siguiente vigencia)  
* Virtual 
* Presencial </v>
      </c>
      <c r="R12" s="25" t="str">
        <f>'Base para todos '!R12</f>
        <v>Realizar la solicitud de inscripción a las Oficinas de Personal o quien haga sus veces con listado de integrantes, posibles horarios de clase y aulas. </v>
      </c>
    </row>
    <row r="13" spans="1:18" ht="114">
      <c r="A13" s="3">
        <f>COUNTIF($F$2:F13,'Conocimientos Busqueda '!$C$6)</f>
        <v>1</v>
      </c>
      <c r="B13" s="65" t="str">
        <f t="shared" si="0"/>
        <v>Gestión Presupuestal</v>
      </c>
      <c r="C13" s="25" t="str">
        <f>'Base para todos '!C13</f>
        <v>ESAP</v>
      </c>
      <c r="D13" s="25" t="str">
        <f>'Base para todos '!D13</f>
        <v>Escuela Superior de Administración Pública - ESAP </v>
      </c>
      <c r="E13" s="25" t="str">
        <f>'Base para todos '!E13</f>
        <v>Funcional </v>
      </c>
      <c r="F13" s="25" t="str">
        <f>'Base para todos '!F13</f>
        <v>Gestión Presupuestal</v>
      </c>
      <c r="G13" s="25" t="str">
        <f>'Base para todos '!G13</f>
        <v>Sistema General
de Regalías.</v>
      </c>
      <c r="H13" s="25" t="str">
        <f>'Base para todos '!H13</f>
        <v>Fortalecer las competencias
requeridas para comprender el
Sistema General de Regalías
como una importante fuente de
financiación para el desarrollo
local, regional y nacional.</v>
      </c>
      <c r="I13" s="25" t="str">
        <f>'Base para todos '!I13</f>
        <v>Español </v>
      </c>
      <c r="J13" s="25" t="str">
        <f>'Base para todos '!J13</f>
        <v>Presencial Bogotá </v>
      </c>
      <c r="K13" s="25" t="str">
        <f>'Base para todos '!K13</f>
        <v>Se define en la solicitud </v>
      </c>
      <c r="L13" s="25" t="str">
        <f>'Base para todos '!L13</f>
        <v>Se define en la solicitud </v>
      </c>
      <c r="M13" s="25" t="str">
        <f>'Base para todos '!M13</f>
        <v>Sin Costo </v>
      </c>
      <c r="N13" s="25" t="str">
        <f>'Base para todos '!N13</f>
        <v>Sin Costo </v>
      </c>
      <c r="O13" s="25" t="str">
        <f>'Base para todos '!O13</f>
        <v>Si</v>
      </c>
      <c r="P13" s="25" t="str">
        <f>'Base para todos '!P13</f>
        <v>Fechas establecidas</v>
      </c>
      <c r="Q13" s="25" t="str">
        <f>'Base para todos '!Q13</f>
        <v>Se solicita mediante oficio dirigido al Doctor José Alberto López Aragón Jefe Departamento de Capacitación, con un grupo de mínimo 30 personas (solicitar antes que termine el mes para la siguiente vigencia)  
* Virtual 
* Presencial </v>
      </c>
      <c r="R13" s="25" t="str">
        <f>'Base para todos '!R13</f>
        <v>Realizar la solicitud de inscripción a las Oficinas de Personal o quien haga sus veces con listado de integrantes, posibles horarios de clase y aulas. </v>
      </c>
    </row>
    <row r="14" spans="1:18" ht="114">
      <c r="A14" s="3">
        <f>COUNTIF($F$2:F14,'Conocimientos Busqueda '!$C$6)</f>
        <v>1</v>
      </c>
      <c r="B14" s="65" t="str">
        <f t="shared" si="0"/>
        <v>Gestión Documental</v>
      </c>
      <c r="C14" s="25" t="str">
        <f>'Base para todos '!C14</f>
        <v>ESAP</v>
      </c>
      <c r="D14" s="25" t="str">
        <f>'Base para todos '!D14</f>
        <v>Escuela Superior de Administración Pública - ESAP </v>
      </c>
      <c r="E14" s="25" t="str">
        <f>'Base para todos '!E14</f>
        <v>Funcional </v>
      </c>
      <c r="F14" s="25" t="str">
        <f>'Base para todos '!F14</f>
        <v>Gestión Documental</v>
      </c>
      <c r="G14" s="25" t="str">
        <f>'Base para todos '!G14</f>
        <v>Gestión
documental</v>
      </c>
      <c r="H14" s="25" t="str">
        <f>'Base para todos '!H14</f>
        <v>Dar a conocer el referente documental, normativo y teórico de la operación
documental, en el cumplimiento de los
principios constitucionales de moralidad y eficiencia.</v>
      </c>
      <c r="I14" s="25" t="str">
        <f>'Base para todos '!I14</f>
        <v>Español </v>
      </c>
      <c r="J14" s="25" t="str">
        <f>'Base para todos '!J14</f>
        <v>Presencial Bogotá </v>
      </c>
      <c r="K14" s="25" t="str">
        <f>'Base para todos '!K14</f>
        <v>Se define en la solicitud </v>
      </c>
      <c r="L14" s="25" t="str">
        <f>'Base para todos '!L14</f>
        <v>Se define en la solicitud </v>
      </c>
      <c r="M14" s="25" t="str">
        <f>'Base para todos '!M14</f>
        <v>Sin Costo </v>
      </c>
      <c r="N14" s="25" t="str">
        <f>'Base para todos '!N14</f>
        <v>Sin Costo </v>
      </c>
      <c r="O14" s="25" t="str">
        <f>'Base para todos '!O14</f>
        <v>Si</v>
      </c>
      <c r="P14" s="25" t="str">
        <f>'Base para todos '!P14</f>
        <v>Fechas establecidas</v>
      </c>
      <c r="Q14" s="25" t="str">
        <f>'Base para todos '!Q14</f>
        <v>Se solicita mediante oficio dirigido al Doctor José Alberto López Aragón Jefe Departamento de Capacitación, con un grupo de mínimo 30 personas (solicitar antes que termine el mes para la siguiente vigencia)  
* Virtual 
* Presencial </v>
      </c>
      <c r="R14" s="25" t="str">
        <f>'Base para todos '!R14</f>
        <v>Realizar la solicitud de inscripción a las Oficinas de Personal o quien haga sus veces con listado de integrantes, posibles horarios de clase y aulas. </v>
      </c>
    </row>
    <row r="15" spans="1:18" ht="114">
      <c r="A15" s="3">
        <f>COUNTIF($F$2:F15,'Conocimientos Busqueda '!$C$6)</f>
        <v>1</v>
      </c>
      <c r="B15" s="65" t="str">
        <f t="shared" si="0"/>
        <v>Planeación </v>
      </c>
      <c r="C15" s="25" t="str">
        <f>'Base para todos '!C15</f>
        <v>ESAP</v>
      </c>
      <c r="D15" s="25" t="str">
        <f>'Base para todos '!D15</f>
        <v>Escuela Superior de Administración Pública - ESAP </v>
      </c>
      <c r="E15" s="25" t="str">
        <f>'Base para todos '!E15</f>
        <v>Funcional </v>
      </c>
      <c r="F15" s="25" t="str">
        <f>'Base para todos '!F15</f>
        <v>Planeación </v>
      </c>
      <c r="G15" s="25" t="str">
        <f>'Base para todos '!G15</f>
        <v>Modelo Integrado de Planeación y de Gestión-MIPG.</v>
      </c>
      <c r="H15" s="25" t="str">
        <f>'Base para todos '!H15</f>
        <v>Brindar a los participantes los elementos teóricos y prácticos necesarios para implementar y dirigir con éxito el Modelo Integrado de Planeación y Gestión – MIPG.
</v>
      </c>
      <c r="I15" s="25" t="str">
        <f>'Base para todos '!I15</f>
        <v>Español </v>
      </c>
      <c r="J15" s="25" t="str">
        <f>'Base para todos '!J15</f>
        <v>Presencial Bogotá </v>
      </c>
      <c r="K15" s="25" t="str">
        <f>'Base para todos '!K15</f>
        <v>Se define en la solicitud </v>
      </c>
      <c r="L15" s="25" t="str">
        <f>'Base para todos '!L15</f>
        <v>Se define en la solicitud </v>
      </c>
      <c r="M15" s="25" t="str">
        <f>'Base para todos '!M15</f>
        <v>Sin Costo </v>
      </c>
      <c r="N15" s="25" t="str">
        <f>'Base para todos '!N15</f>
        <v>Sin Costo </v>
      </c>
      <c r="O15" s="25" t="str">
        <f>'Base para todos '!O15</f>
        <v>Si</v>
      </c>
      <c r="P15" s="25" t="str">
        <f>'Base para todos '!P15</f>
        <v>Fechas establecidas</v>
      </c>
      <c r="Q15" s="25" t="str">
        <f>'Base para todos '!Q15</f>
        <v>Se solicita mediante oficio dirigido al Doctor José Alberto López Aragón Jefe Departamento de Capacitación, con un grupo de mínimo 30 personas (solicitar antes que termine el mes para la siguiente vigencia)  
* Virtual 
* Presencial </v>
      </c>
      <c r="R15" s="25" t="str">
        <f>'Base para todos '!R15</f>
        <v>Realizar la solicitud de inscripción a las Oficinas de Personal o quien haga sus veces con listado de integrantes, posibles horarios de clase y aulas. </v>
      </c>
    </row>
    <row r="16" spans="1:18" ht="114">
      <c r="A16" s="3">
        <f>COUNTIF($F$2:F16,'Conocimientos Busqueda '!$C$6)</f>
        <v>2</v>
      </c>
      <c r="B16" s="65" t="str">
        <f t="shared" si="0"/>
        <v>Talento Humano </v>
      </c>
      <c r="C16" s="25" t="str">
        <f>'Base para todos '!C16</f>
        <v>ESAP</v>
      </c>
      <c r="D16" s="25" t="str">
        <f>'Base para todos '!D16</f>
        <v>Escuela Superior de Administración Pública - ESAP </v>
      </c>
      <c r="E16" s="25" t="str">
        <f>'Base para todos '!E16</f>
        <v>Funcional </v>
      </c>
      <c r="F16" s="25" t="str">
        <f>'Base para todos '!F16</f>
        <v>Talento Humano </v>
      </c>
      <c r="G16" s="25" t="str">
        <f>'Base para todos '!G16</f>
        <v>Gestión
del Talento Humano</v>
      </c>
      <c r="H16" s="25" t="str">
        <f>'Base para todos '!H16</f>
        <v>Adquirir competencias estratégicas de intervención enfocadas al desarrollo humano integral y cumplimiento de objetivos organizacionales.</v>
      </c>
      <c r="I16" s="25" t="str">
        <f>'Base para todos '!I16</f>
        <v>Español </v>
      </c>
      <c r="J16" s="25" t="str">
        <f>'Base para todos '!J16</f>
        <v>Presencial Bogotá </v>
      </c>
      <c r="K16" s="25" t="str">
        <f>'Base para todos '!K16</f>
        <v>Se define en la solicitud </v>
      </c>
      <c r="L16" s="25" t="str">
        <f>'Base para todos '!L16</f>
        <v>Se define en la solicitud </v>
      </c>
      <c r="M16" s="25" t="str">
        <f>'Base para todos '!M16</f>
        <v>Sin Costo </v>
      </c>
      <c r="N16" s="25" t="str">
        <f>'Base para todos '!N16</f>
        <v>Sin Costo </v>
      </c>
      <c r="O16" s="25" t="str">
        <f>'Base para todos '!O16</f>
        <v>Si</v>
      </c>
      <c r="P16" s="25" t="str">
        <f>'Base para todos '!P16</f>
        <v>Fechas establecidas</v>
      </c>
      <c r="Q16" s="25" t="str">
        <f>'Base para todos '!Q16</f>
        <v>Se solicita mediante oficio dirigido al Doctor José Alberto López Aragón Jefe Departamento de Capacitación, con un grupo de mínimo 30 personas (solicitar antes que termine el mes para la siguiente vigencia)  
* Virtual 
* Presencial </v>
      </c>
      <c r="R16" s="25" t="str">
        <f>'Base para todos '!R16</f>
        <v>Realizar la solicitud de inscripción a las Oficinas de Personal o quien haga sus veces con listado de integrantes, posibles horarios de clase y aulas. </v>
      </c>
    </row>
    <row r="17" spans="1:18" ht="114">
      <c r="A17" s="3">
        <f>COUNTIF($F$2:F17,'Conocimientos Busqueda '!$C$6)</f>
        <v>2</v>
      </c>
      <c r="B17" s="65" t="str">
        <f t="shared" si="0"/>
        <v>Administración </v>
      </c>
      <c r="C17" s="25" t="str">
        <f>'Base para todos '!C17</f>
        <v>ESAP</v>
      </c>
      <c r="D17" s="25" t="str">
        <f>'Base para todos '!D17</f>
        <v>Escuela Superior de Administración Pública - ESAP </v>
      </c>
      <c r="E17" s="25" t="str">
        <f>'Base para todos '!E17</f>
        <v>Funcional </v>
      </c>
      <c r="F17" s="25" t="str">
        <f>'Base para todos '!F17</f>
        <v>Administración </v>
      </c>
      <c r="G17" s="25" t="str">
        <f>'Base para todos '!G17</f>
        <v>Rendición de Cuentas
y Gobierno Abierto.
</v>
      </c>
      <c r="H17" s="25" t="str">
        <f>'Base para todos '!H17</f>
        <v>Entregar un panorama global del impacto que traen las prácticas de gobierno abierto y rendición de cuentas para que las administraciones sean más transparentes y mejoren la capacidad de respuesta a los ciudadanos.</v>
      </c>
      <c r="I17" s="25" t="str">
        <f>'Base para todos '!I17</f>
        <v>Español </v>
      </c>
      <c r="J17" s="25" t="str">
        <f>'Base para todos '!J17</f>
        <v>Presencial Bogotá </v>
      </c>
      <c r="K17" s="25" t="str">
        <f>'Base para todos '!K17</f>
        <v>Se define en la solicitud </v>
      </c>
      <c r="L17" s="25" t="str">
        <f>'Base para todos '!L17</f>
        <v>Se define en la solicitud </v>
      </c>
      <c r="M17" s="25" t="str">
        <f>'Base para todos '!M17</f>
        <v>Sin Costo </v>
      </c>
      <c r="N17" s="25" t="str">
        <f>'Base para todos '!N17</f>
        <v>Sin Costo </v>
      </c>
      <c r="O17" s="25" t="str">
        <f>'Base para todos '!O17</f>
        <v>Si</v>
      </c>
      <c r="P17" s="25" t="str">
        <f>'Base para todos '!P17</f>
        <v>Fechas establecidas</v>
      </c>
      <c r="Q17" s="25" t="str">
        <f>'Base para todos '!Q17</f>
        <v>Se solicita mediante oficio dirigido al Doctor José Alberto López Aragón Jefe Departamento de Capacitación, con un grupo de mínimo 30 personas (solicitar antes que termine el mes para la siguiente vigencia)  
* Virtual 
* Presencial </v>
      </c>
      <c r="R17" s="25" t="str">
        <f>'Base para todos '!R17</f>
        <v>Realizar la solicitud de inscripción a las Oficinas de Personal o quien haga sus veces con listado de integrantes, posibles horarios de clase y aulas. </v>
      </c>
    </row>
    <row r="18" spans="1:18" ht="114">
      <c r="A18" s="3">
        <f>COUNTIF($F$2:F18,'Conocimientos Busqueda '!$C$6)</f>
        <v>2</v>
      </c>
      <c r="B18" s="65" t="str">
        <f t="shared" si="0"/>
        <v>Derechos Humanos </v>
      </c>
      <c r="C18" s="25" t="str">
        <f>'Base para todos '!C18</f>
        <v>ESAP</v>
      </c>
      <c r="D18" s="25" t="str">
        <f>'Base para todos '!D18</f>
        <v>Escuela Superior de Administración Pública - ESAP </v>
      </c>
      <c r="E18" s="25" t="str">
        <f>'Base para todos '!E18</f>
        <v>Comportamental </v>
      </c>
      <c r="F18" s="25" t="str">
        <f>'Base para todos '!F18</f>
        <v>Derechos Humanos </v>
      </c>
      <c r="G18" s="25" t="str">
        <f>'Base para todos '!G18</f>
        <v>Derechos
Humanos</v>
      </c>
      <c r="H18" s="25" t="str">
        <f>'Base para todos '!H18</f>
        <v>Afianzar la cultura de respeto a los Derechos Humanos, su aplicación y protección y brindar a los interesados las nociones de ética pública y derecho.</v>
      </c>
      <c r="I18" s="25" t="str">
        <f>'Base para todos '!I18</f>
        <v>Español </v>
      </c>
      <c r="J18" s="25" t="str">
        <f>'Base para todos '!J18</f>
        <v>Presencial Bogotá </v>
      </c>
      <c r="K18" s="25" t="str">
        <f>'Base para todos '!K18</f>
        <v>Se define en la solicitud </v>
      </c>
      <c r="L18" s="25" t="str">
        <f>'Base para todos '!L18</f>
        <v>Se define en la solicitud </v>
      </c>
      <c r="M18" s="25" t="str">
        <f>'Base para todos '!M18</f>
        <v>Sin Costo </v>
      </c>
      <c r="N18" s="25" t="str">
        <f>'Base para todos '!N18</f>
        <v>Sin Costo </v>
      </c>
      <c r="O18" s="25" t="str">
        <f>'Base para todos '!O18</f>
        <v>Si</v>
      </c>
      <c r="P18" s="25" t="str">
        <f>'Base para todos '!P18</f>
        <v>Fechas establecidas</v>
      </c>
      <c r="Q18" s="25" t="str">
        <f>'Base para todos '!Q18</f>
        <v>Se solicita mediante oficio dirigido al Doctor José Alberto López Aragón Jefe Departamento de Capacitación, con un grupo de mínimo 30 personas (solicitar antes que termine el mes para la siguiente vigencia)  
* Virtual 
* Presencial </v>
      </c>
      <c r="R18" s="25" t="str">
        <f>'Base para todos '!R18</f>
        <v>Realizar la solicitud de inscripción a las Oficinas de Personal o quien haga sus veces con listado de integrantes, posibles horarios de clase y aulas. </v>
      </c>
    </row>
    <row r="19" spans="1:18" ht="185.25">
      <c r="A19" s="3">
        <f>COUNTIF($F$2:F19,'Conocimientos Busqueda '!$C$6)</f>
        <v>2</v>
      </c>
      <c r="B19" s="65" t="str">
        <f t="shared" si="0"/>
        <v>Servicio al Ciudadano</v>
      </c>
      <c r="C19" s="25" t="str">
        <f>'Base para todos '!C19</f>
        <v>ESAP</v>
      </c>
      <c r="D19" s="25" t="str">
        <f>'Base para todos '!D19</f>
        <v>Escuela Superior de Administración Pública - ESAP </v>
      </c>
      <c r="E19" s="25" t="str">
        <f>'Base para todos '!E19</f>
        <v>Funcional </v>
      </c>
      <c r="F19" s="25" t="str">
        <f>'Base para todos '!F19</f>
        <v>Servicio al Ciudadano</v>
      </c>
      <c r="G19" s="25" t="str">
        <f>'Base para todos '!G19</f>
        <v>Seminario Liderazgo y Relación con el Ciudadano </v>
      </c>
      <c r="H19" s="25" t="str">
        <f>'Base para todos '!H19</f>
        <v>Desarrollo de habilidades de los Servidores Públicos, entendiendo las Relaciones con el Ciudadano y el Liderazgo Integral, como la capacidad de autocomprensión, autogestión de sí mismo y en la movilización de otros hacia el descubrimiento de las soluciones que permitan mejorar las relaciones personales, la calidad de vida de los ciudadanos, la innovación al interior de las Instituciones Públicas, a través del Empoderamiento dentro de los Equipos de Trabajo.</v>
      </c>
      <c r="I19" s="25" t="str">
        <f>'Base para todos '!I19</f>
        <v>Español </v>
      </c>
      <c r="J19" s="25" t="str">
        <f>'Base para todos '!J19</f>
        <v>Presencial Bogotá </v>
      </c>
      <c r="K19" s="25" t="str">
        <f>'Base para todos '!K19</f>
        <v>16 horas </v>
      </c>
      <c r="L19" s="25" t="str">
        <f>'Base para todos '!L19</f>
        <v>21/08/2019 al 
22/08/2019</v>
      </c>
      <c r="M19" s="25" t="str">
        <f>'Base para todos '!M19</f>
        <v>Sin Costo </v>
      </c>
      <c r="N19" s="25" t="str">
        <f>'Base para todos '!N19</f>
        <v>Sin Costo </v>
      </c>
      <c r="O19" s="25" t="str">
        <f>'Base para todos '!O19</f>
        <v>Si</v>
      </c>
      <c r="P19" s="25" t="str">
        <f>'Base para todos '!P19</f>
        <v>Fechas establecidas Plazo hasta el 20 de agosto para inscripción en la plataforma </v>
      </c>
      <c r="Q19" s="25" t="str">
        <f>'Base para todos '!Q19</f>
        <v>http://sirecec3.esap.edu.co/Cliente/Inscripcion?idCapacitacion=6022</v>
      </c>
      <c r="R19" s="25" t="str">
        <f>'Base para todos '!R19</f>
        <v>Solicitar via correo electronico jarumi.bedoya@esap.edu.co</v>
      </c>
    </row>
    <row r="20" spans="1:18" ht="99.75">
      <c r="A20" s="3">
        <f>COUNTIF($F$2:F20,'Conocimientos Busqueda '!$C$6)</f>
        <v>2</v>
      </c>
      <c r="B20" s="65" t="str">
        <f t="shared" si="0"/>
        <v>Planeación </v>
      </c>
      <c r="C20" s="25" t="str">
        <f>'Base para todos '!C20</f>
        <v>ESAP</v>
      </c>
      <c r="D20" s="25" t="str">
        <f>'Base para todos '!D20</f>
        <v>Escuela Superior de Administración Pública - ESAP </v>
      </c>
      <c r="E20" s="25" t="str">
        <f>'Base para todos '!E20</f>
        <v>Funcional </v>
      </c>
      <c r="F20" s="25" t="str">
        <f>'Base para todos '!F20</f>
        <v>Planeación </v>
      </c>
      <c r="G20" s="25" t="str">
        <f>'Base para todos '!G20</f>
        <v>Seminario Innovación y Gestión del Conocimiento</v>
      </c>
      <c r="H20" s="25" t="str">
        <f>'Base para todos '!H20</f>
        <v>Cuenta con el fin de adquirir capacidades, orientadas a la solución de problemas de forma creativa y atendiendo las particularidades de las comunidades y los territorios.</v>
      </c>
      <c r="I20" s="25" t="str">
        <f>'Base para todos '!I20</f>
        <v>Español </v>
      </c>
      <c r="J20" s="25" t="str">
        <f>'Base para todos '!J20</f>
        <v>Presencial Bogotá </v>
      </c>
      <c r="K20" s="25" t="str">
        <f>'Base para todos '!K20</f>
        <v>16 horas</v>
      </c>
      <c r="L20" s="25" t="str">
        <f>'Base para todos '!L20</f>
        <v>29/08/2019 al
 30/08/2020</v>
      </c>
      <c r="M20" s="25" t="str">
        <f>'Base para todos '!M20</f>
        <v>Sin Costo </v>
      </c>
      <c r="N20" s="25" t="str">
        <f>'Base para todos '!N20</f>
        <v>Sin Costo </v>
      </c>
      <c r="O20" s="25" t="str">
        <f>'Base para todos '!O20</f>
        <v>Si</v>
      </c>
      <c r="P20" s="25" t="str">
        <f>'Base para todos '!P20</f>
        <v>Fechas establecidas Plazo hasta el 28 de agosto para inscripción en la plataforma </v>
      </c>
      <c r="Q20" s="25" t="str">
        <f>'Base para todos '!Q20</f>
        <v>http://sirecec3.esap.edu.co/Cliente/Inscripcion?idCapacitacion=6029</v>
      </c>
      <c r="R20" s="25" t="str">
        <f>'Base para todos '!R20</f>
        <v>Solicitar via correo electronico jarumi.bedoya@esap.edu.co</v>
      </c>
    </row>
    <row r="21" spans="1:18" ht="42.75">
      <c r="A21" s="3">
        <f>COUNTIF($F$2:F21,'Conocimientos Busqueda '!$C$6)</f>
        <v>2</v>
      </c>
      <c r="B21" s="65" t="str">
        <f t="shared" si="0"/>
        <v>Planeación </v>
      </c>
      <c r="C21" s="25" t="str">
        <f>'Base para todos '!C21</f>
        <v>Departamento de la Función Pública </v>
      </c>
      <c r="D21" s="25" t="str">
        <f>'Base para todos '!D21</f>
        <v>Departamento de la Función Pública </v>
      </c>
      <c r="E21" s="25" t="str">
        <f>'Base para todos '!E21</f>
        <v>Funcional </v>
      </c>
      <c r="F21" s="25" t="str">
        <f>'Base para todos '!F21</f>
        <v>Planeación </v>
      </c>
      <c r="G21" s="25" t="str">
        <f>'Base para todos '!G21</f>
        <v>Modelo Integrado de Planeación y Gestión - MIPG</v>
      </c>
      <c r="H21" s="25" t="str">
        <f>'Base para todos '!H21</f>
        <v>Gestión institucional y desarrollar habilidades para su aplicación en el ejercicio del día a día.</v>
      </c>
      <c r="I21" s="25" t="str">
        <f>'Base para todos '!I21</f>
        <v>Español </v>
      </c>
      <c r="J21" s="25" t="str">
        <f>'Base para todos '!J21</f>
        <v>Virtual </v>
      </c>
      <c r="K21" s="25" t="str">
        <f>'Base para todos '!K21</f>
        <v>Libre</v>
      </c>
      <c r="L21" s="25" t="str">
        <f>'Base para todos '!L21</f>
        <v>4 semanas </v>
      </c>
      <c r="M21" s="25" t="str">
        <f>'Base para todos '!M21</f>
        <v>Sin Costo </v>
      </c>
      <c r="N21" s="25" t="str">
        <f>'Base para todos '!N21</f>
        <v>Sin Costo </v>
      </c>
      <c r="O21" s="25" t="str">
        <f>'Base para todos '!O21</f>
        <v>Sin Costo </v>
      </c>
      <c r="P21" s="25" t="str">
        <f>'Base para todos '!P21</f>
        <v>Permanente </v>
      </c>
      <c r="Q21" s="25" t="str">
        <f>'Base para todos '!Q21</f>
        <v>https://www.funcionpublica.gov.co/web/eva/curso-mipg</v>
      </c>
      <c r="R21" s="25">
        <f>'Base para todos '!R21</f>
        <v>0</v>
      </c>
    </row>
    <row r="22" spans="1:18" ht="156.75">
      <c r="A22" s="3">
        <f>COUNTIF($F$2:F22,'Conocimientos Busqueda '!$C$6)</f>
        <v>3</v>
      </c>
      <c r="B22" s="65" t="str">
        <f t="shared" si="0"/>
        <v>Talento Humano </v>
      </c>
      <c r="C22" s="25" t="str">
        <f>'Base para todos '!C22</f>
        <v>Departamento de la Función Pública </v>
      </c>
      <c r="D22" s="25" t="str">
        <f>'Base para todos '!D22</f>
        <v>Departamento de la Función Pública </v>
      </c>
      <c r="E22" s="25" t="str">
        <f>'Base para todos '!E22</f>
        <v>Funcional </v>
      </c>
      <c r="F22" s="25" t="str">
        <f>'Base para todos '!F22</f>
        <v>Talento Humano </v>
      </c>
      <c r="G22" s="25" t="str">
        <f>'Base para todos '!G22</f>
        <v>Inducción Virtual para Gerentes Públicos de la Administración Colombiana</v>
      </c>
      <c r="H22" s="25" t="str">
        <f>'Base para todos '!H22</f>
        <v>Conocer y actualizar procesos y procedimientos en temas como la organización y funciones del estado; gestión del empleo público y el talento humano, la gestión y desempeño institucional y la contratación pública; y así lograr buenas prácticas en la administración pública que permitan la construcción de una democracia participativa, incluyente, eficiente y transparente.</v>
      </c>
      <c r="I22" s="25" t="str">
        <f>'Base para todos '!I22</f>
        <v>Español </v>
      </c>
      <c r="J22" s="25" t="str">
        <f>'Base para todos '!J22</f>
        <v>Virtual </v>
      </c>
      <c r="K22" s="25" t="str">
        <f>'Base para todos '!K22</f>
        <v>Libre</v>
      </c>
      <c r="L22" s="25" t="str">
        <f>'Base para todos '!L22</f>
        <v>4 semanas </v>
      </c>
      <c r="M22" s="25" t="str">
        <f>'Base para todos '!M22</f>
        <v>Sin Costo </v>
      </c>
      <c r="N22" s="25" t="str">
        <f>'Base para todos '!N22</f>
        <v>Sin Costo </v>
      </c>
      <c r="O22" s="25" t="str">
        <f>'Base para todos '!O22</f>
        <v>Sin Costo </v>
      </c>
      <c r="P22" s="25" t="str">
        <f>'Base para todos '!P22</f>
        <v>Permanente </v>
      </c>
      <c r="Q22" s="25" t="str">
        <f>'Base para todos '!Q22</f>
        <v>https://www.funcionpublica.gov.co/web/eva/curso-gerentes-publicos</v>
      </c>
      <c r="R22" s="25">
        <f>'Base para todos '!R22</f>
        <v>0</v>
      </c>
    </row>
    <row r="23" spans="1:18" ht="114">
      <c r="A23" s="3">
        <f>COUNTIF($F$2:F23,'Conocimientos Busqueda '!$C$6)</f>
        <v>3</v>
      </c>
      <c r="B23" s="65" t="str">
        <f t="shared" si="0"/>
        <v>Planeación </v>
      </c>
      <c r="C23" s="25" t="str">
        <f>'Base para todos '!C23</f>
        <v>Departamento de la Función Pública </v>
      </c>
      <c r="D23" s="25" t="str">
        <f>'Base para todos '!D23</f>
        <v>Departamento de la Función Pública </v>
      </c>
      <c r="E23" s="25" t="str">
        <f>'Base para todos '!E23</f>
        <v>Funcional </v>
      </c>
      <c r="F23" s="25" t="str">
        <f>'Base para todos '!F23</f>
        <v>Planeación </v>
      </c>
      <c r="G23" s="25" t="str">
        <f>'Base para todos '!G23</f>
        <v>Curso de Teoría de Proyectos</v>
      </c>
      <c r="H23" s="25" t="str">
        <f>'Base para todos '!H23</f>
        <v>Elementos conceptuales básicos de la teoría de proyectos enfocados a funcionarios y gestores públicos, así como el adecuado diligenciamiento de los formatos que hacen parte de la metodología diseñada por el DNP para la identificación, preparación y evaluación de proyectos de inversión pública</v>
      </c>
      <c r="I23" s="25" t="str">
        <f>'Base para todos '!I23</f>
        <v>Español </v>
      </c>
      <c r="J23" s="25" t="str">
        <f>'Base para todos '!J23</f>
        <v>Virtual </v>
      </c>
      <c r="K23" s="25" t="str">
        <f>'Base para todos '!K23</f>
        <v>libre</v>
      </c>
      <c r="L23" s="25" t="str">
        <f>'Base para todos '!L23</f>
        <v>Sin especificar </v>
      </c>
      <c r="M23" s="25" t="str">
        <f>'Base para todos '!M23</f>
        <v>Sin Costo </v>
      </c>
      <c r="N23" s="25" t="str">
        <f>'Base para todos '!N23</f>
        <v>Sin Certificado</v>
      </c>
      <c r="O23" s="25" t="str">
        <f>'Base para todos '!O23</f>
        <v>Sin Certificado </v>
      </c>
      <c r="P23" s="25" t="str">
        <f>'Base para todos '!P23</f>
        <v>Permanente </v>
      </c>
      <c r="Q23" s="25" t="str">
        <f>'Base para todos '!Q23</f>
        <v>https://www.dnp.gov.co/programas/inversiones-y-finanzas-publicas/capacitacion-y-asistencia-tecnica/Paginas/curso-de-teoria-de-proyectos.aspx</v>
      </c>
      <c r="R23" s="25">
        <f>'Base para todos '!R23</f>
        <v>0</v>
      </c>
    </row>
    <row r="24" spans="1:18" ht="71.25">
      <c r="A24" s="3">
        <f>COUNTIF($F$2:F24,'Conocimientos Busqueda '!$C$6)</f>
        <v>3</v>
      </c>
      <c r="B24" s="65" t="str">
        <f t="shared" si="0"/>
        <v>Seguridad Vial </v>
      </c>
      <c r="C24" s="25" t="str">
        <f>'Base para todos '!C24</f>
        <v>MINTIC - BID</v>
      </c>
      <c r="D24" s="25" t="str">
        <f>'Base para todos '!D24</f>
        <v>Ministerio de Transporte - Banco Interamericano de Desarrollo</v>
      </c>
      <c r="E24" s="25" t="str">
        <f>'Base para todos '!E24</f>
        <v>Funcional </v>
      </c>
      <c r="F24" s="25" t="str">
        <f>'Base para todos '!F24</f>
        <v>Seguridad Vial </v>
      </c>
      <c r="G24" s="25" t="str">
        <f>'Base para todos '!G24</f>
        <v>Seguridad Vial en América Latina y el Caribe: de la teoría a la acción</v>
      </c>
      <c r="H24" s="25" t="str">
        <f>'Base para todos '!H24</f>
        <v>Conoce los principales retos y herramientas de seguridad vial en América Latina y el Caribe. ¡Un curso de la región para la región con expertos de más de 10 países!</v>
      </c>
      <c r="I24" s="25" t="str">
        <f>'Base para todos '!I24</f>
        <v>Español </v>
      </c>
      <c r="J24" s="25" t="str">
        <f>'Base para todos '!J24</f>
        <v>Virtual </v>
      </c>
      <c r="K24" s="25" t="str">
        <f>'Base para todos '!K24</f>
        <v>libre</v>
      </c>
      <c r="L24" s="25" t="str">
        <f>'Base para todos '!L24</f>
        <v>7 semanas </v>
      </c>
      <c r="M24" s="25" t="str">
        <f>'Base para todos '!M24</f>
        <v>Sin Costo </v>
      </c>
      <c r="N24" s="25" t="str">
        <f>'Base para todos '!N24</f>
        <v>Con costo Adicional por Certificado  </v>
      </c>
      <c r="O24" s="25" t="str">
        <f>'Base para todos '!O24</f>
        <v>Agrega un Certificado Verificado por $25 USD</v>
      </c>
      <c r="P24" s="25" t="str">
        <f>'Base para todos '!P24</f>
        <v>Permanente </v>
      </c>
      <c r="Q24" s="25" t="str">
        <f>'Base para todos '!Q24</f>
        <v>https://www.edx.org/es/course/seguridad-vial-en-america-latina-y-el-caribe-de-la-teoria-a-la-accion-0</v>
      </c>
      <c r="R24" s="25">
        <f>'Base para todos '!R24</f>
        <v>0</v>
      </c>
    </row>
    <row r="25" spans="1:18" ht="114">
      <c r="A25" s="3">
        <f>COUNTIF($F$2:F25,'Conocimientos Busqueda '!$C$6)</f>
        <v>3</v>
      </c>
      <c r="B25" s="65" t="str">
        <f t="shared" si="0"/>
        <v>Gestión Presupuestal</v>
      </c>
      <c r="C25" s="25" t="str">
        <f>'Base para todos '!C25</f>
        <v>Compra eficiente </v>
      </c>
      <c r="D25" s="25" t="str">
        <f>'Base para todos '!D25</f>
        <v>Colombia Compra Eficiente</v>
      </c>
      <c r="E25" s="25" t="str">
        <f>'Base para todos '!E25</f>
        <v>Funcional </v>
      </c>
      <c r="F25" s="25" t="str">
        <f>'Base para todos '!F25</f>
        <v>Gestión Presupuestal</v>
      </c>
      <c r="G25" s="25" t="str">
        <f>'Base para todos '!G25</f>
        <v>Compradores Públicos + Cerca de la Compra Pública</v>
      </c>
      <c r="H25" s="25" t="str">
        <f>'Base para todos '!H25</f>
        <v>Todas las personas que participan en el proceso de compras de una Entidad del Estado (funcionarios públicos y contratistas) tengan una visión estratégica de la misma y optimicen su gestión a través de la implementación de herramientas que Colombia Compra Eficiente pone a disposición.</v>
      </c>
      <c r="I25" s="25" t="str">
        <f>'Base para todos '!I25</f>
        <v>Español </v>
      </c>
      <c r="J25" s="25" t="str">
        <f>'Base para todos '!J25</f>
        <v>Virtual </v>
      </c>
      <c r="K25" s="25" t="str">
        <f>'Base para todos '!K25</f>
        <v>libre</v>
      </c>
      <c r="L25" s="25" t="str">
        <f>'Base para todos '!L25</f>
        <v>Sin especificar </v>
      </c>
      <c r="M25" s="25" t="str">
        <f>'Base para todos '!M25</f>
        <v>Sin Costo </v>
      </c>
      <c r="N25" s="25" t="str">
        <f>'Base para todos '!N25</f>
        <v>Sin Certificado</v>
      </c>
      <c r="O25" s="25" t="str">
        <f>'Base para todos '!O25</f>
        <v>Sin Certificado </v>
      </c>
      <c r="P25" s="25" t="str">
        <f>'Base para todos '!P25</f>
        <v>Fechas establecidas (martes 30 de abril hasta el viernes 5 de mayo de 2019)</v>
      </c>
      <c r="Q25" s="25" t="str">
        <f>'Base para todos '!Q25</f>
        <v>https://www.colombiacompra.gov.co/content/inscripcion-cursos-virtuales-compradores</v>
      </c>
      <c r="R25" s="25">
        <f>'Base para todos '!R25</f>
        <v>0</v>
      </c>
    </row>
    <row r="26" spans="1:18" ht="71.25">
      <c r="A26" s="3">
        <f>COUNTIF($F$2:F26,'Conocimientos Busqueda '!$C$6)</f>
        <v>3</v>
      </c>
      <c r="B26" s="65" t="str">
        <f t="shared" si="0"/>
        <v>TIC / Seguridad de la Información / Gobierno Digital</v>
      </c>
      <c r="C26" s="25" t="str">
        <f>'Base para todos '!C26</f>
        <v>MINTIC</v>
      </c>
      <c r="D26" s="25" t="str">
        <f>'Base para todos '!D26</f>
        <v>Ministerio de Tecnologías de la Información y las Comunicaciones</v>
      </c>
      <c r="E26" s="25" t="str">
        <f>'Base para todos '!E26</f>
        <v>Funcional </v>
      </c>
      <c r="F26" s="25" t="str">
        <f>'Base para todos '!F26</f>
        <v>TIC / Seguridad de la Información / Gobierno Digital</v>
      </c>
      <c r="G26" s="25" t="str">
        <f>'Base para todos '!G26</f>
        <v>Curso Profesional de GIT y GITHUB</v>
      </c>
      <c r="H26" s="25" t="str">
        <f>'Base para todos '!H26</f>
        <v>Entiende e implementa Git y Github en tu flujo de trabajo. Son el estándar de la industria para control de versiones de código y tus proyectos. De cero a avanzado.</v>
      </c>
      <c r="I26" s="25" t="str">
        <f>'Base para todos '!I26</f>
        <v>Español </v>
      </c>
      <c r="J26" s="25" t="str">
        <f>'Base para todos '!J26</f>
        <v>Virtual </v>
      </c>
      <c r="K26" s="25" t="str">
        <f>'Base para todos '!K26</f>
        <v>libre</v>
      </c>
      <c r="L26" s="25" t="str">
        <f>'Base para todos '!L26</f>
        <v>Sin especificar </v>
      </c>
      <c r="M26" s="25" t="str">
        <f>'Base para todos '!M26</f>
        <v>Sin Costo </v>
      </c>
      <c r="N26" s="25" t="str">
        <f>'Base para todos '!N26</f>
        <v>Sin Costo </v>
      </c>
      <c r="O26" s="25" t="str">
        <f>'Base para todos '!O26</f>
        <v>Sin Costo </v>
      </c>
      <c r="P26" s="25" t="str">
        <f>'Base para todos '!P26</f>
        <v>permanente </v>
      </c>
      <c r="Q26" s="25" t="str">
        <f>'Base para todos '!Q26</f>
        <v>https://apps.co/cursos/curso-profesional-de-git-y-github/</v>
      </c>
      <c r="R26" s="25">
        <f>'Base para todos '!R26</f>
        <v>0</v>
      </c>
    </row>
    <row r="27" spans="1:18" ht="114">
      <c r="A27" s="3">
        <f>COUNTIF($F$2:F27,'Conocimientos Busqueda '!$C$6)</f>
        <v>3</v>
      </c>
      <c r="B27" s="65" t="str">
        <f t="shared" si="0"/>
        <v>Gestión de Calidad </v>
      </c>
      <c r="C27" s="25" t="str">
        <f>'Base para todos '!C27</f>
        <v>SENA</v>
      </c>
      <c r="D27" s="25" t="str">
        <f>'Base para todos '!D27</f>
        <v>Servicio Nacional de Aprendizaje - SENA</v>
      </c>
      <c r="E27" s="25" t="str">
        <f>'Base para todos '!E27</f>
        <v>Funcional </v>
      </c>
      <c r="F27" s="25" t="str">
        <f>'Base para todos '!F27</f>
        <v>Gestión de Calidad </v>
      </c>
      <c r="G27" s="25" t="str">
        <f>'Base para todos '!G27</f>
        <v>Evaluación y Mejora de un Sistema de Gestión de Calidad</v>
      </c>
      <c r="H27" s="25" t="str">
        <f>'Base para todos '!H27</f>
        <v>Fundamentación teórica sobre la evaluación y mejora del sistema de gestión de calidad, los métodos para su seguimiento y las oportunidades de mejora de dicho sistema en relación a las metodologías utilizadas, los indicadores de gestión, las auditorías internas y demás herramientas involucradas en el proceso.</v>
      </c>
      <c r="I27" s="25" t="str">
        <f>'Base para todos '!I27</f>
        <v>Español </v>
      </c>
      <c r="J27" s="25" t="str">
        <f>'Base para todos '!J27</f>
        <v>Virtual </v>
      </c>
      <c r="K27" s="25" t="str">
        <f>'Base para todos '!K27</f>
        <v>40 Horas </v>
      </c>
      <c r="L27" s="25" t="str">
        <f>'Base para todos '!L27</f>
        <v>Sin especificar </v>
      </c>
      <c r="M27" s="25" t="str">
        <f>'Base para todos '!M27</f>
        <v>Sin Costo </v>
      </c>
      <c r="N27" s="25" t="str">
        <f>'Base para todos '!N27</f>
        <v>Sin Costo </v>
      </c>
      <c r="O27" s="25" t="str">
        <f>'Base para todos '!O27</f>
        <v>Sin Costo </v>
      </c>
      <c r="P27" s="25" t="str">
        <f>'Base para todos '!P27</f>
        <v>permanente </v>
      </c>
      <c r="Q27" s="25" t="str">
        <f>'Base para todos '!Q27</f>
        <v>http://oferta.senasofiaplus.edu.co/sofia-oferta/detalle-oferta.html?fm=0&amp;fc=JCp7ues-MuA</v>
      </c>
      <c r="R27" s="25">
        <f>'Base para todos '!R27</f>
        <v>0</v>
      </c>
    </row>
    <row r="28" spans="1:18" ht="99.75">
      <c r="A28" s="3">
        <f>COUNTIF($F$2:F28,'Conocimientos Busqueda '!$C$6)</f>
        <v>3</v>
      </c>
      <c r="B28" s="65" t="str">
        <f t="shared" si="0"/>
        <v>Gestión de Calidad </v>
      </c>
      <c r="C28" s="25" t="str">
        <f>'Base para todos '!C28</f>
        <v>SENA</v>
      </c>
      <c r="D28" s="25" t="str">
        <f>'Base para todos '!D28</f>
        <v>Servicio Nacional de Aprendizaje - SENA</v>
      </c>
      <c r="E28" s="25" t="str">
        <f>'Base para todos '!E28</f>
        <v>Funcional </v>
      </c>
      <c r="F28" s="25" t="str">
        <f>'Base para todos '!F28</f>
        <v>Gestión de Calidad </v>
      </c>
      <c r="G28" s="25" t="str">
        <f>'Base para todos '!G28</f>
        <v>Auditoría Interna de Calidad</v>
      </c>
      <c r="H28" s="25" t="str">
        <f>'Base para todos '!H28</f>
        <v>Capacitar al estudiante en temas asociados a la auditoría interna como los procesos y procedimientos involucrados para que el mismo pueda determinar los sistemas de gestión según el marco estratégico de la entidad a la que se encuentre vinculado.</v>
      </c>
      <c r="I28" s="25" t="str">
        <f>'Base para todos '!I28</f>
        <v>Español </v>
      </c>
      <c r="J28" s="25" t="str">
        <f>'Base para todos '!J28</f>
        <v>Virtual </v>
      </c>
      <c r="K28" s="25" t="str">
        <f>'Base para todos '!K28</f>
        <v>40 Horas </v>
      </c>
      <c r="L28" s="25" t="str">
        <f>'Base para todos '!L28</f>
        <v>Sin especificar </v>
      </c>
      <c r="M28" s="25" t="str">
        <f>'Base para todos '!M28</f>
        <v>Sin Costo </v>
      </c>
      <c r="N28" s="25" t="str">
        <f>'Base para todos '!N28</f>
        <v>Sin Costo </v>
      </c>
      <c r="O28" s="25" t="str">
        <f>'Base para todos '!O28</f>
        <v>Sin Costo </v>
      </c>
      <c r="P28" s="25" t="str">
        <f>'Base para todos '!P28</f>
        <v>permanente </v>
      </c>
      <c r="Q28" s="25" t="str">
        <f>'Base para todos '!Q28</f>
        <v>http://oferta.senasofiaplus.edu.co/sofia-oferta/detalle-oferta.html?fm=0&amp;fc=IWCxF7_W6h8</v>
      </c>
      <c r="R28" s="25">
        <f>'Base para todos '!R28</f>
        <v>0</v>
      </c>
    </row>
    <row r="29" spans="1:18" ht="57">
      <c r="A29" s="3">
        <f>COUNTIF($F$2:F29,'Conocimientos Busqueda '!$C$6)</f>
        <v>3</v>
      </c>
      <c r="B29" s="65" t="str">
        <f t="shared" si="0"/>
        <v>Planeación </v>
      </c>
      <c r="C29" s="25" t="str">
        <f>'Base para todos '!C29</f>
        <v>SENA</v>
      </c>
      <c r="D29" s="25" t="str">
        <f>'Base para todos '!D29</f>
        <v>Servicio Nacional de Aprendizaje - SENA</v>
      </c>
      <c r="E29" s="25" t="str">
        <f>'Base para todos '!E29</f>
        <v>Funcional </v>
      </c>
      <c r="F29" s="25" t="str">
        <f>'Base para todos '!F29</f>
        <v>Planeación </v>
      </c>
      <c r="G29" s="25" t="str">
        <f>'Base para todos '!G29</f>
        <v>Técnicas de Gestión Balanced Scorecard Nivel I</v>
      </c>
      <c r="H29" s="25" t="str">
        <f>'Base para todos '!H29</f>
        <v>Estructurar el plan estratégico de mercadeo de acuerdo con el comportamiento y direccionamiento organizacional.</v>
      </c>
      <c r="I29" s="25" t="str">
        <f>'Base para todos '!I29</f>
        <v>Español </v>
      </c>
      <c r="J29" s="25" t="str">
        <f>'Base para todos '!J29</f>
        <v>Virtual </v>
      </c>
      <c r="K29" s="25" t="str">
        <f>'Base para todos '!K29</f>
        <v>40 Horas </v>
      </c>
      <c r="L29" s="25" t="str">
        <f>'Base para todos '!L29</f>
        <v>Sin especificar </v>
      </c>
      <c r="M29" s="25" t="str">
        <f>'Base para todos '!M29</f>
        <v>Sin Costo </v>
      </c>
      <c r="N29" s="25" t="str">
        <f>'Base para todos '!N29</f>
        <v>Sin Costo </v>
      </c>
      <c r="O29" s="25" t="str">
        <f>'Base para todos '!O29</f>
        <v>Sin Costo </v>
      </c>
      <c r="P29" s="25" t="str">
        <f>'Base para todos '!P29</f>
        <v>permanente </v>
      </c>
      <c r="Q29" s="25" t="str">
        <f>'Base para todos '!Q29</f>
        <v>http://oferta.senasofiaplus.edu.co/sofia-oferta/detalle-oferta.html?fm=0&amp;fc=vmKGDFw10uQ</v>
      </c>
      <c r="R29" s="25">
        <f>'Base para todos '!R29</f>
        <v>0</v>
      </c>
    </row>
    <row r="30" spans="1:18" ht="42.75">
      <c r="A30" s="3">
        <f>COUNTIF($F$2:F30,'Conocimientos Busqueda '!$C$6)</f>
        <v>4</v>
      </c>
      <c r="B30" s="65" t="str">
        <f t="shared" si="0"/>
        <v>Talento Humano </v>
      </c>
      <c r="C30" s="25" t="str">
        <f>'Base para todos '!C30</f>
        <v>SENA</v>
      </c>
      <c r="D30" s="25" t="str">
        <f>'Base para todos '!D30</f>
        <v>Servicio Nacional de Aprendizaje - SENA</v>
      </c>
      <c r="E30" s="25" t="str">
        <f>'Base para todos '!E30</f>
        <v>Comportamental </v>
      </c>
      <c r="F30" s="25" t="str">
        <f>'Base para todos '!F30</f>
        <v>Talento Humano </v>
      </c>
      <c r="G30" s="25" t="str">
        <f>'Base para todos '!G30</f>
        <v>Técnicas de Comunicación en el Nivel Administrativo</v>
      </c>
      <c r="H30" s="25" t="str">
        <f>'Base para todos '!H30</f>
        <v>Estimular la capacidad de procesar información de acuerdo con las necesidades de la organización</v>
      </c>
      <c r="I30" s="25" t="str">
        <f>'Base para todos '!I30</f>
        <v>Español </v>
      </c>
      <c r="J30" s="25" t="str">
        <f>'Base para todos '!J30</f>
        <v>Virtual </v>
      </c>
      <c r="K30" s="25" t="str">
        <f>'Base para todos '!K30</f>
        <v>40 Horas </v>
      </c>
      <c r="L30" s="25" t="str">
        <f>'Base para todos '!L30</f>
        <v>Sin especificar </v>
      </c>
      <c r="M30" s="25" t="str">
        <f>'Base para todos '!M30</f>
        <v>Sin Costo </v>
      </c>
      <c r="N30" s="25" t="str">
        <f>'Base para todos '!N30</f>
        <v>Sin Costo </v>
      </c>
      <c r="O30" s="25" t="str">
        <f>'Base para todos '!O30</f>
        <v>Sin Costo </v>
      </c>
      <c r="P30" s="25" t="str">
        <f>'Base para todos '!P30</f>
        <v>permanente </v>
      </c>
      <c r="Q30" s="25" t="str">
        <f>'Base para todos '!Q30</f>
        <v>http://oferta.senasofiaplus.edu.co/sofia-oferta/detalle-oferta.html?fm=0&amp;fc=iNRVu6_F8GU</v>
      </c>
      <c r="R30" s="25">
        <f>'Base para todos '!R30</f>
        <v>0</v>
      </c>
    </row>
    <row r="31" spans="1:18" ht="99.75">
      <c r="A31" s="3">
        <f>COUNTIF($F$2:F31,'Conocimientos Busqueda '!$C$6)</f>
        <v>4</v>
      </c>
      <c r="B31" s="65" t="str">
        <f t="shared" si="0"/>
        <v>Defensa Jurídica</v>
      </c>
      <c r="C31" s="25" t="str">
        <f>'Base para todos '!C31</f>
        <v>Agencia Nal de Defensa Jurídica del Estado  </v>
      </c>
      <c r="D31" s="25" t="str">
        <f>'Base para todos '!D31</f>
        <v>Agencia Nacional de Defensa Jurídica del Estado</v>
      </c>
      <c r="E31" s="25" t="str">
        <f>'Base para todos '!E31</f>
        <v>Funcional </v>
      </c>
      <c r="F31" s="25" t="str">
        <f>'Base para todos '!F31</f>
        <v>Defensa Jurídica</v>
      </c>
      <c r="G31" s="25" t="str">
        <f>'Base para todos '!G31</f>
        <v>Habilidades de Negociación para la Defensa Jurídica del Estado</v>
      </c>
      <c r="H31" s="25" t="str">
        <f>'Base para todos '!H31</f>
        <v>Desarrollar una cultura de solución amistosa de conflictos que pueda aplicar en el ejercicio de la defensa jurídica del Estado.</v>
      </c>
      <c r="I31" s="25" t="str">
        <f>'Base para todos '!I31</f>
        <v>Español </v>
      </c>
      <c r="J31" s="25" t="str">
        <f>'Base para todos '!J31</f>
        <v>Virtual </v>
      </c>
      <c r="K31" s="25" t="str">
        <f>'Base para todos '!K31</f>
        <v>6 Horas </v>
      </c>
      <c r="L31" s="25" t="str">
        <f>'Base para todos '!L31</f>
        <v>Sin especificar </v>
      </c>
      <c r="M31" s="25" t="str">
        <f>'Base para todos '!M31</f>
        <v>Sin Costo </v>
      </c>
      <c r="N31" s="25" t="str">
        <f>'Base para todos '!N31</f>
        <v>Sin Costo </v>
      </c>
      <c r="O31" s="25" t="str">
        <f>'Base para todos '!O31</f>
        <v>Sin Costo </v>
      </c>
      <c r="P31" s="25" t="str">
        <f>'Base para todos '!P31</f>
        <v>permanente Deben ser usuarios registrados como defensores del estado .</v>
      </c>
      <c r="Q31" s="25" t="str">
        <f>'Base para todos '!Q31</f>
        <v>http://www.conocimientojuridico.gov.co/aula/</v>
      </c>
      <c r="R31" s="25">
        <f>'Base para todos '!R31</f>
        <v>0</v>
      </c>
    </row>
    <row r="32" spans="1:18" ht="85.5">
      <c r="A32" s="3">
        <f>COUNTIF($F$2:F32,'Conocimientos Busqueda '!$C$6)</f>
        <v>4</v>
      </c>
      <c r="B32" s="65" t="str">
        <f t="shared" si="0"/>
        <v>Gestión Documental</v>
      </c>
      <c r="C32" s="25" t="str">
        <f>'Base para todos '!C32</f>
        <v>SENA</v>
      </c>
      <c r="D32" s="25" t="str">
        <f>'Base para todos '!D32</f>
        <v>Servicio Nacional de Aprendizaje - SENA</v>
      </c>
      <c r="E32" s="25" t="str">
        <f>'Base para todos '!E32</f>
        <v>Funcional </v>
      </c>
      <c r="F32" s="25" t="str">
        <f>'Base para todos '!F32</f>
        <v>Gestión Documental</v>
      </c>
      <c r="G32" s="25" t="str">
        <f>'Base para todos '!G32</f>
        <v>Administración Documental en el Entorno Laboral</v>
      </c>
      <c r="H32" s="25" t="str">
        <f>'Base para todos '!H32</f>
        <v>organizar archivos de gestión de acuerdo a la normatividad vigente y a las políticas institucionales. Centrando el curso en las generalidades, los fundamentos y los criterios de archivo relacionados con la administración y gestión documental.</v>
      </c>
      <c r="I32" s="25" t="str">
        <f>'Base para todos '!I32</f>
        <v>Español </v>
      </c>
      <c r="J32" s="25" t="str">
        <f>'Base para todos '!J32</f>
        <v>Virtual </v>
      </c>
      <c r="K32" s="25" t="str">
        <f>'Base para todos '!K32</f>
        <v>40 horas </v>
      </c>
      <c r="L32" s="25" t="str">
        <f>'Base para todos '!L32</f>
        <v>Sin especificar </v>
      </c>
      <c r="M32" s="25" t="str">
        <f>'Base para todos '!M32</f>
        <v>Sin Costo </v>
      </c>
      <c r="N32" s="25" t="str">
        <f>'Base para todos '!N32</f>
        <v>Sin Costo </v>
      </c>
      <c r="O32" s="25" t="str">
        <f>'Base para todos '!O32</f>
        <v>Sin Costo </v>
      </c>
      <c r="P32" s="25" t="str">
        <f>'Base para todos '!P32</f>
        <v>permanente </v>
      </c>
      <c r="Q32" s="25" t="str">
        <f>'Base para todos '!Q32</f>
        <v>http://oferta.senasofiaplus.edu.co/sofia-oferta/detalle-oferta.html?fm=0&amp;fc=t6d_qoS1GhM</v>
      </c>
      <c r="R32" s="25">
        <f>'Base para todos '!R32</f>
        <v>0</v>
      </c>
    </row>
    <row r="33" spans="1:18" ht="114">
      <c r="A33" s="3">
        <f>COUNTIF($F$2:F33,'Conocimientos Busqueda '!$C$6)</f>
        <v>4</v>
      </c>
      <c r="B33" s="65" t="str">
        <f t="shared" si="0"/>
        <v>Servicio al ciudadano</v>
      </c>
      <c r="C33" s="25" t="str">
        <f>'Base para todos '!C33</f>
        <v>SENA</v>
      </c>
      <c r="D33" s="25" t="str">
        <f>'Base para todos '!D33</f>
        <v>Servicio Nacional de Aprendizaje - SENA</v>
      </c>
      <c r="E33" s="25" t="str">
        <f>'Base para todos '!E33</f>
        <v>Comportamental </v>
      </c>
      <c r="F33" s="25" t="str">
        <f>'Base para todos '!F33</f>
        <v>Servicio al ciudadano</v>
      </c>
      <c r="G33" s="25" t="str">
        <f>'Base para todos '!G33</f>
        <v>Técnicas de Comunicación en el Nivel Operativo</v>
      </c>
      <c r="H33" s="25" t="str">
        <f>'Base para todos '!H33</f>
        <v>conocimientos sobre las técnicas de comunicación escrita, verbal y no verbal, las relaciones interpersonales y la asertividad e inteligencia emocional, con el fin de que el aprendiz estimule su capacidad para comunicarse con los usuarios y el entorno sectorial de acuerdo a los planes establecidos.</v>
      </c>
      <c r="I33" s="25" t="str">
        <f>'Base para todos '!I33</f>
        <v>Español </v>
      </c>
      <c r="J33" s="25" t="str">
        <f>'Base para todos '!J33</f>
        <v>Virtual </v>
      </c>
      <c r="K33" s="25" t="str">
        <f>'Base para todos '!K33</f>
        <v>40 horas </v>
      </c>
      <c r="L33" s="25" t="str">
        <f>'Base para todos '!L33</f>
        <v>Sin especificar </v>
      </c>
      <c r="M33" s="25" t="str">
        <f>'Base para todos '!M33</f>
        <v>Sin Costo </v>
      </c>
      <c r="N33" s="25" t="str">
        <f>'Base para todos '!N33</f>
        <v>Sin Costo </v>
      </c>
      <c r="O33" s="25" t="str">
        <f>'Base para todos '!O33</f>
        <v>Sin Costo </v>
      </c>
      <c r="P33" s="25" t="str">
        <f>'Base para todos '!P33</f>
        <v>permanente </v>
      </c>
      <c r="Q33" s="25" t="str">
        <f>'Base para todos '!Q33</f>
        <v>http://oferta.senasofiaplus.edu.co/sofia-oferta/detalle-oferta.html?fm=0&amp;fc=Ja11lY_V9rQ</v>
      </c>
      <c r="R33" s="25">
        <f>'Base para todos '!R33</f>
        <v>0</v>
      </c>
    </row>
    <row r="34" spans="1:18" ht="85.5">
      <c r="A34" s="3">
        <f>COUNTIF($F$2:F34,'Conocimientos Busqueda '!$C$6)</f>
        <v>4</v>
      </c>
      <c r="B34" s="65" t="str">
        <f t="shared" si="0"/>
        <v>Servicio al ciudadano</v>
      </c>
      <c r="C34" s="25" t="str">
        <f>'Base para todos '!C34</f>
        <v>SENA</v>
      </c>
      <c r="D34" s="25" t="str">
        <f>'Base para todos '!D34</f>
        <v>Servicio Nacional de Aprendizaje - SENA</v>
      </c>
      <c r="E34" s="25" t="str">
        <f>'Base para todos '!E34</f>
        <v>Comportamental </v>
      </c>
      <c r="F34" s="25" t="str">
        <f>'Base para todos '!F34</f>
        <v>Servicio al ciudadano</v>
      </c>
      <c r="G34" s="25" t="str">
        <f>'Base para todos '!G34</f>
        <v>Servicio al Cliente: Un Reto Personal</v>
      </c>
      <c r="H34" s="25" t="str">
        <f>'Base para todos '!H34</f>
        <v>herramientas que se deben tener en cuenta en la atención en la era del servicio, la conexión exitosa, la interacción con el mismo y recalca la importancia de la calidad como garantía de la excelencia en el servicio.</v>
      </c>
      <c r="I34" s="25" t="str">
        <f>'Base para todos '!I34</f>
        <v>Español </v>
      </c>
      <c r="J34" s="25" t="str">
        <f>'Base para todos '!J34</f>
        <v>Virtual </v>
      </c>
      <c r="K34" s="25" t="str">
        <f>'Base para todos '!K34</f>
        <v>40 horas </v>
      </c>
      <c r="L34" s="25" t="str">
        <f>'Base para todos '!L34</f>
        <v>Sin especificar </v>
      </c>
      <c r="M34" s="25" t="str">
        <f>'Base para todos '!M34</f>
        <v>Sin Costo </v>
      </c>
      <c r="N34" s="25" t="str">
        <f>'Base para todos '!N34</f>
        <v>Sin Costo </v>
      </c>
      <c r="O34" s="25" t="str">
        <f>'Base para todos '!O34</f>
        <v>Sin Costo </v>
      </c>
      <c r="P34" s="25" t="str">
        <f>'Base para todos '!P34</f>
        <v>permanente </v>
      </c>
      <c r="Q34" s="25" t="str">
        <f>'Base para todos '!Q34</f>
        <v>http://oferta.senasofiaplus.edu.co/sofia-oferta/detalle-oferta.html?fm=0&amp;fc=hrj2VBuh9l0</v>
      </c>
      <c r="R34" s="25">
        <f>'Base para todos '!R34</f>
        <v>0</v>
      </c>
    </row>
    <row r="35" spans="1:18" ht="128.25">
      <c r="A35" s="3">
        <f>COUNTIF($F$2:F35,'Conocimientos Busqueda '!$C$6)</f>
        <v>4</v>
      </c>
      <c r="B35" s="65" t="str">
        <f t="shared" si="0"/>
        <v>Servicio al ciudadano</v>
      </c>
      <c r="C35" s="25" t="str">
        <f>'Base para todos '!C35</f>
        <v>SENA</v>
      </c>
      <c r="D35" s="25" t="str">
        <f>'Base para todos '!D35</f>
        <v>Servicio Nacional de Aprendizaje - SENA</v>
      </c>
      <c r="E35" s="25" t="str">
        <f>'Base para todos '!E35</f>
        <v>Comportamental </v>
      </c>
      <c r="F35" s="25" t="str">
        <f>'Base para todos '!F35</f>
        <v>Servicio al ciudadano</v>
      </c>
      <c r="G35" s="25" t="str">
        <f>'Base para todos '!G35</f>
        <v>Servicio al Cliente Mediante la Comunicación Telefónica</v>
      </c>
      <c r="H35" s="25" t="str">
        <f>'Base para todos '!H35</f>
        <v>Brinda herramientas conceptuales y teóricas sobre la comunicación efectiva, las técnicas de atención al cliente, el manejo de quejas y reclamos y las situaciones de servicio. Todo ello enfocado al fortalecimiento de habilidades relacionadas con el servicio a los clientes de acuerdo con las políticas de la organización.</v>
      </c>
      <c r="I35" s="25" t="str">
        <f>'Base para todos '!I35</f>
        <v>Español </v>
      </c>
      <c r="J35" s="25" t="str">
        <f>'Base para todos '!J35</f>
        <v>Virtual </v>
      </c>
      <c r="K35" s="25" t="str">
        <f>'Base para todos '!K35</f>
        <v>40 horas </v>
      </c>
      <c r="L35" s="25" t="str">
        <f>'Base para todos '!L35</f>
        <v>Sin especificar </v>
      </c>
      <c r="M35" s="25" t="str">
        <f>'Base para todos '!M35</f>
        <v>Sin Costo </v>
      </c>
      <c r="N35" s="25" t="str">
        <f>'Base para todos '!N35</f>
        <v>Sin Costo </v>
      </c>
      <c r="O35" s="25" t="str">
        <f>'Base para todos '!O35</f>
        <v>Sin Costo </v>
      </c>
      <c r="P35" s="25" t="str">
        <f>'Base para todos '!P35</f>
        <v>permanente </v>
      </c>
      <c r="Q35" s="25" t="str">
        <f>'Base para todos '!Q35</f>
        <v>http://oferta.senasofiaplus.edu.co/sofia-oferta/detalle-oferta.html?fm=0&amp;fc=EtGXnGe-a1k</v>
      </c>
      <c r="R35" s="25">
        <f>'Base para todos '!R35</f>
        <v>0</v>
      </c>
    </row>
    <row r="36" spans="1:18" ht="57">
      <c r="A36" s="3">
        <f>COUNTIF($F$2:F36,'Conocimientos Busqueda '!$C$6)</f>
        <v>5</v>
      </c>
      <c r="B36" s="65" t="str">
        <f t="shared" si="0"/>
        <v>Talento Humano </v>
      </c>
      <c r="C36" s="25" t="str">
        <f>'Base para todos '!C36</f>
        <v>DNP</v>
      </c>
      <c r="D36" s="25" t="str">
        <f>'Base para todos '!D36</f>
        <v>Departamento Nacional de Planeación</v>
      </c>
      <c r="E36" s="25" t="str">
        <f>'Base para todos '!E36</f>
        <v>Comportamental </v>
      </c>
      <c r="F36" s="25" t="str">
        <f>'Base para todos '!F36</f>
        <v>Talento Humano </v>
      </c>
      <c r="G36" s="25" t="str">
        <f>'Base para todos '!G36</f>
        <v>Curso Virtual de Lenguaje Claro para los Servidores Públicos en Colombia</v>
      </c>
      <c r="H36" s="25" t="str">
        <f>'Base para todos '!H36</f>
        <v>Mejoramiento de las habilidades comunicativas de los servidores públicos, a partir de los siguientes componentes: comunicación escrita, verbal y corporal.</v>
      </c>
      <c r="I36" s="25" t="str">
        <f>'Base para todos '!I36</f>
        <v>Español </v>
      </c>
      <c r="J36" s="25" t="str">
        <f>'Base para todos '!J36</f>
        <v>Virtual </v>
      </c>
      <c r="K36" s="25" t="str">
        <f>'Base para todos '!K36</f>
        <v>no especifica </v>
      </c>
      <c r="L36" s="25" t="str">
        <f>'Base para todos '!L36</f>
        <v>Sin especificar </v>
      </c>
      <c r="M36" s="25" t="str">
        <f>'Base para todos '!M36</f>
        <v>Sin Costo </v>
      </c>
      <c r="N36" s="25" t="str">
        <f>'Base para todos '!N36</f>
        <v>Sin Costo </v>
      </c>
      <c r="O36" s="25" t="str">
        <f>'Base para todos '!O36</f>
        <v>Sin Costo </v>
      </c>
      <c r="P36" s="25" t="str">
        <f>'Base para todos '!P36</f>
        <v>permanente </v>
      </c>
      <c r="Q36" s="25" t="str">
        <f>'Base para todos '!Q36</f>
        <v>https://lenguajeclaro.dnp.gov.co/login/</v>
      </c>
      <c r="R36" s="25">
        <f>'Base para todos '!R36</f>
        <v>0</v>
      </c>
    </row>
    <row r="37" spans="1:18" ht="114">
      <c r="A37" s="3">
        <f>COUNTIF($F$2:F37,'Conocimientos Busqueda '!$C$6)</f>
        <v>6</v>
      </c>
      <c r="B37" s="65" t="str">
        <f t="shared" si="0"/>
        <v>Talento Humano </v>
      </c>
      <c r="C37" s="25" t="str">
        <f>'Base para todos '!C37</f>
        <v>SENA</v>
      </c>
      <c r="D37" s="25" t="str">
        <f>'Base para todos '!D37</f>
        <v>Servicio Nacional de Aprendizaje - SENA</v>
      </c>
      <c r="E37" s="25" t="str">
        <f>'Base para todos '!E37</f>
        <v>Funcional </v>
      </c>
      <c r="F37" s="25" t="str">
        <f>'Base para todos '!F37</f>
        <v>Talento Humano </v>
      </c>
      <c r="G37" s="25" t="str">
        <f>'Base para todos '!G37</f>
        <v>Fundamentación de la Información Profesional Integral con Base en Competencias</v>
      </c>
      <c r="H37" s="25" t="str">
        <f>'Base para todos '!H37</f>
        <v>metodologías involucradas en la formación profesional integral, la formulación de proyectos, el diseño, planeación, ejecución y evaluación de los planes ofrecidos en la materia y otras herramientas necesarias para dirigir los procesos formativos presenciales con base en los planes de formación concertados</v>
      </c>
      <c r="I37" s="25" t="str">
        <f>'Base para todos '!I37</f>
        <v>Español </v>
      </c>
      <c r="J37" s="25" t="str">
        <f>'Base para todos '!J37</f>
        <v>Virtual </v>
      </c>
      <c r="K37" s="25" t="str">
        <f>'Base para todos '!K37</f>
        <v>40 horas </v>
      </c>
      <c r="L37" s="25" t="str">
        <f>'Base para todos '!L37</f>
        <v>Sin especificar </v>
      </c>
      <c r="M37" s="25" t="str">
        <f>'Base para todos '!M37</f>
        <v>Sin Costo </v>
      </c>
      <c r="N37" s="25" t="str">
        <f>'Base para todos '!N37</f>
        <v>Sin Costo </v>
      </c>
      <c r="O37" s="25" t="str">
        <f>'Base para todos '!O37</f>
        <v>Sin Costo </v>
      </c>
      <c r="P37" s="25" t="str">
        <f>'Base para todos '!P37</f>
        <v>permanente </v>
      </c>
      <c r="Q37" s="25" t="str">
        <f>'Base para todos '!Q37</f>
        <v>http://oferta.senasofiaplus.edu.co/sofia-oferta/detalle-oferta.html?fm=0&amp;fc=1JogAaME_lE</v>
      </c>
      <c r="R37" s="25">
        <f>'Base para todos '!R37</f>
        <v>0</v>
      </c>
    </row>
    <row r="38" spans="1:18" ht="71.25">
      <c r="A38" s="3">
        <f>COUNTIF($F$2:F38,'Conocimientos Busqueda '!$C$6)</f>
        <v>7</v>
      </c>
      <c r="B38" s="65" t="str">
        <f t="shared" si="0"/>
        <v>Talento Humano </v>
      </c>
      <c r="C38" s="25" t="str">
        <f>'Base para todos '!C38</f>
        <v>SENA</v>
      </c>
      <c r="D38" s="25" t="str">
        <f>'Base para todos '!D38</f>
        <v>Servicio Nacional de Aprendizaje - SENA</v>
      </c>
      <c r="E38" s="25" t="str">
        <f>'Base para todos '!E38</f>
        <v>Funcional </v>
      </c>
      <c r="F38" s="25" t="str">
        <f>'Base para todos '!F38</f>
        <v>Talento Humano </v>
      </c>
      <c r="G38" s="25" t="str">
        <f>'Base para todos '!G38</f>
        <v>Pedagogía Humana</v>
      </c>
      <c r="H38" s="25" t="str">
        <f>'Base para todos '!H38</f>
        <v>conocimientos sobre aspectos pedagógicos y procesos formativos, la elaboración y ejecución de un plan de formación, y los instrumentos de evaluación y seguimiento de la formación.</v>
      </c>
      <c r="I38" s="25" t="str">
        <f>'Base para todos '!I38</f>
        <v>Español </v>
      </c>
      <c r="J38" s="25" t="str">
        <f>'Base para todos '!J38</f>
        <v>Virtual </v>
      </c>
      <c r="K38" s="25" t="str">
        <f>'Base para todos '!K38</f>
        <v>40 horas </v>
      </c>
      <c r="L38" s="25" t="str">
        <f>'Base para todos '!L38</f>
        <v>Sin especificar </v>
      </c>
      <c r="M38" s="25" t="str">
        <f>'Base para todos '!M38</f>
        <v>Sin Costo </v>
      </c>
      <c r="N38" s="25" t="str">
        <f>'Base para todos '!N38</f>
        <v>Sin Costo </v>
      </c>
      <c r="O38" s="25" t="str">
        <f>'Base para todos '!O38</f>
        <v>Sin Costo </v>
      </c>
      <c r="P38" s="25" t="str">
        <f>'Base para todos '!P38</f>
        <v>permanente </v>
      </c>
      <c r="Q38" s="25" t="str">
        <f>'Base para todos '!Q38</f>
        <v>http://oferta.senasofiaplus.edu.co/sofia-oferta/detalle-oferta.html?fm=0&amp;fc=Yb8V28IKNdY</v>
      </c>
      <c r="R38" s="25">
        <f>'Base para todos '!R38</f>
        <v>0</v>
      </c>
    </row>
    <row r="39" spans="1:18" ht="57">
      <c r="A39" s="3">
        <f>COUNTIF($F$2:F39,'Conocimientos Busqueda '!$C$6)</f>
        <v>8</v>
      </c>
      <c r="B39" s="65" t="str">
        <f t="shared" si="0"/>
        <v>Talento Humano </v>
      </c>
      <c r="C39" s="25" t="str">
        <f>'Base para todos '!C39</f>
        <v>SENA</v>
      </c>
      <c r="D39" s="25" t="str">
        <f>'Base para todos '!D39</f>
        <v>Servicio Nacional de Aprendizaje - SENA</v>
      </c>
      <c r="E39" s="25" t="str">
        <f>'Base para todos '!E39</f>
        <v>Funcional </v>
      </c>
      <c r="F39" s="25" t="str">
        <f>'Base para todos '!F39</f>
        <v>Talento Humano </v>
      </c>
      <c r="G39" s="25" t="str">
        <f>'Base para todos '!G39</f>
        <v>Manejo de Herramientas Microsoft Office: Word</v>
      </c>
      <c r="H39" s="25" t="str">
        <f>'Base para todos '!H39</f>
        <v>fortalecer la capacidad del aprendiz para aplicar tecnologías de la información teniendo en cuenta las necesidades de la unidad administrativa</v>
      </c>
      <c r="I39" s="25" t="str">
        <f>'Base para todos '!I39</f>
        <v>Español </v>
      </c>
      <c r="J39" s="25" t="str">
        <f>'Base para todos '!J39</f>
        <v>Virtual </v>
      </c>
      <c r="K39" s="25" t="str">
        <f>'Base para todos '!K39</f>
        <v>40 horas </v>
      </c>
      <c r="L39" s="25" t="str">
        <f>'Base para todos '!L39</f>
        <v>Sin especificar </v>
      </c>
      <c r="M39" s="25" t="str">
        <f>'Base para todos '!M39</f>
        <v>Sin Costo </v>
      </c>
      <c r="N39" s="25" t="str">
        <f>'Base para todos '!N39</f>
        <v>Sin Costo </v>
      </c>
      <c r="O39" s="25" t="str">
        <f>'Base para todos '!O39</f>
        <v>Sin Costo </v>
      </c>
      <c r="P39" s="25" t="str">
        <f>'Base para todos '!P39</f>
        <v>permanente </v>
      </c>
      <c r="Q39" s="25" t="str">
        <f>'Base para todos '!Q39</f>
        <v>http://oferta.senasofiaplus.edu.co/sofia-oferta/detalle-oferta.html?fm=0&amp;fc=Iv0FBaMZduM</v>
      </c>
      <c r="R39" s="25">
        <f>'Base para todos '!R39</f>
        <v>0</v>
      </c>
    </row>
    <row r="40" spans="1:18" ht="57">
      <c r="A40" s="3">
        <f>COUNTIF($F$2:F40,'Conocimientos Busqueda '!$C$6)</f>
        <v>9</v>
      </c>
      <c r="B40" s="65" t="str">
        <f t="shared" si="0"/>
        <v>Talento Humano </v>
      </c>
      <c r="C40" s="25" t="str">
        <f>'Base para todos '!C40</f>
        <v>SENA</v>
      </c>
      <c r="D40" s="25" t="str">
        <f>'Base para todos '!D40</f>
        <v>Servicio Nacional de Aprendizaje - SENA</v>
      </c>
      <c r="E40" s="25" t="str">
        <f>'Base para todos '!E40</f>
        <v>Funcional </v>
      </c>
      <c r="F40" s="25" t="str">
        <f>'Base para todos '!F40</f>
        <v>Talento Humano </v>
      </c>
      <c r="G40" s="25" t="str">
        <f>'Base para todos '!G40</f>
        <v>Manejo de Herramientas Microsoft Office 2010: PowerPoint</v>
      </c>
      <c r="H40" s="25" t="str">
        <f>'Base para todos '!H40</f>
        <v>fortalecer la capacidad del aprendiz para aplicar tecnologías de la información teniendo en cuenta las necesidades de la unidad administrativa</v>
      </c>
      <c r="I40" s="25" t="str">
        <f>'Base para todos '!I40</f>
        <v>Español </v>
      </c>
      <c r="J40" s="25" t="str">
        <f>'Base para todos '!J40</f>
        <v>Virtual </v>
      </c>
      <c r="K40" s="25" t="str">
        <f>'Base para todos '!K40</f>
        <v>40 horas </v>
      </c>
      <c r="L40" s="25" t="str">
        <f>'Base para todos '!L40</f>
        <v>Sin especificar </v>
      </c>
      <c r="M40" s="25" t="str">
        <f>'Base para todos '!M40</f>
        <v>Sin Costo </v>
      </c>
      <c r="N40" s="25" t="str">
        <f>'Base para todos '!N40</f>
        <v>Sin Costo </v>
      </c>
      <c r="O40" s="25" t="str">
        <f>'Base para todos '!O40</f>
        <v>Sin Costo </v>
      </c>
      <c r="P40" s="25" t="str">
        <f>'Base para todos '!P40</f>
        <v>permanente </v>
      </c>
      <c r="Q40" s="25" t="str">
        <f>'Base para todos '!Q40</f>
        <v>http://oferta.senasofiaplus.edu.co/sofia-oferta/detalle-oferta.html?fm=0&amp;fc=_UE2VVD2FRQ</v>
      </c>
      <c r="R40" s="25">
        <f>'Base para todos '!R40</f>
        <v>0</v>
      </c>
    </row>
    <row r="41" spans="1:18" ht="99.75">
      <c r="A41" s="3">
        <f>COUNTIF($F$2:F41,'Conocimientos Busqueda '!$C$6)</f>
        <v>10</v>
      </c>
      <c r="B41" s="65" t="str">
        <f t="shared" si="0"/>
        <v>Talento Humano </v>
      </c>
      <c r="C41" s="25" t="str">
        <f>'Base para todos '!C41</f>
        <v>SENA</v>
      </c>
      <c r="D41" s="25" t="str">
        <f>'Base para todos '!D41</f>
        <v>Servicio Nacional de Aprendizaje - SENA</v>
      </c>
      <c r="E41" s="25" t="str">
        <f>'Base para todos '!E41</f>
        <v>Funcional </v>
      </c>
      <c r="F41" s="25" t="str">
        <f>'Base para todos '!F41</f>
        <v>Talento Humano </v>
      </c>
      <c r="G41" s="25" t="str">
        <f>'Base para todos '!G41</f>
        <v>English Dot Works Level 1,2,3,4,5,6,7,8 y 9.</v>
      </c>
      <c r="H41" s="25" t="str">
        <f>'Base para todos '!H41</f>
        <v>interactuar con otros en idioma extranjero según estipulaciones del marco común europeo de referencia para idiomas. Cada nivel aumenta el grado de dificultad respecto a las temáticas abordadas y con ello, fortalece las capacidades orales y escritas del aprendiz en el idioma inglés.</v>
      </c>
      <c r="I41" s="25" t="str">
        <f>'Base para todos '!I41</f>
        <v>Español </v>
      </c>
      <c r="J41" s="25" t="str">
        <f>'Base para todos '!J41</f>
        <v>Virtual </v>
      </c>
      <c r="K41" s="25" t="str">
        <f>'Base para todos '!K41</f>
        <v>60 horas por nivel</v>
      </c>
      <c r="L41" s="25" t="str">
        <f>'Base para todos '!L41</f>
        <v>Sin especificar </v>
      </c>
      <c r="M41" s="25" t="str">
        <f>'Base para todos '!M41</f>
        <v>Sin Costo </v>
      </c>
      <c r="N41" s="25" t="str">
        <f>'Base para todos '!N41</f>
        <v>Sin Costo </v>
      </c>
      <c r="O41" s="25" t="str">
        <f>'Base para todos '!O41</f>
        <v>Sin Costo </v>
      </c>
      <c r="P41" s="25" t="str">
        <f>'Base para todos '!P41</f>
        <v>permanente </v>
      </c>
      <c r="Q41" s="25" t="str">
        <f>'Base para todos '!Q41</f>
        <v>http://oferta.senasofiaplus.edu.co/sofia-oferta/detalle-oferta.html?fm=0&amp;fc=4T_OnsKWLh4</v>
      </c>
      <c r="R41" s="25">
        <f>'Base para todos '!R41</f>
        <v>0</v>
      </c>
    </row>
    <row r="42" spans="1:18" ht="57">
      <c r="A42" s="3">
        <f>COUNTIF($F$2:F42,'Conocimientos Busqueda '!$C$6)</f>
        <v>11</v>
      </c>
      <c r="B42" s="65" t="str">
        <f t="shared" si="0"/>
        <v>Talento Humano </v>
      </c>
      <c r="C42" s="25" t="str">
        <f>'Base para todos '!C42</f>
        <v>SENA</v>
      </c>
      <c r="D42" s="25" t="str">
        <f>'Base para todos '!D42</f>
        <v>Servicio Nacional de Aprendizaje - SENA</v>
      </c>
      <c r="E42" s="25" t="str">
        <f>'Base para todos '!E42</f>
        <v>Funcional </v>
      </c>
      <c r="F42" s="25" t="str">
        <f>'Base para todos '!F42</f>
        <v>Talento Humano </v>
      </c>
      <c r="G42" s="25" t="str">
        <f>'Base para todos '!G42</f>
        <v>Manejo de Herramientas Microsoft Office 2016: Excel</v>
      </c>
      <c r="H42" s="25" t="str">
        <f>'Base para todos '!H42</f>
        <v>fortalecer la capacidad del aprendiz para aplicar tecnologías de la información teniendo en cuenta las necesidades de la unidad administrativa</v>
      </c>
      <c r="I42" s="25" t="str">
        <f>'Base para todos '!I42</f>
        <v>Español </v>
      </c>
      <c r="J42" s="25" t="str">
        <f>'Base para todos '!J42</f>
        <v>Virtual </v>
      </c>
      <c r="K42" s="25" t="str">
        <f>'Base para todos '!K42</f>
        <v>40 horas </v>
      </c>
      <c r="L42" s="25" t="str">
        <f>'Base para todos '!L42</f>
        <v>Sin especificar </v>
      </c>
      <c r="M42" s="25" t="str">
        <f>'Base para todos '!M42</f>
        <v>Sin Costo </v>
      </c>
      <c r="N42" s="25" t="str">
        <f>'Base para todos '!N42</f>
        <v>Sin Costo </v>
      </c>
      <c r="O42" s="25" t="str">
        <f>'Base para todos '!O42</f>
        <v>Sin Costo </v>
      </c>
      <c r="P42" s="25" t="str">
        <f>'Base para todos '!P42</f>
        <v>permanente </v>
      </c>
      <c r="Q42" s="25" t="str">
        <f>'Base para todos '!Q42</f>
        <v>http://oferta.senasofiaplus.edu.co/sofia-oferta/detalle-oferta.html?fm=0&amp;fc=7rSy0fvxg2k</v>
      </c>
      <c r="R42" s="25">
        <f>'Base para todos '!R42</f>
        <v>0</v>
      </c>
    </row>
    <row r="43" spans="1:18" ht="99.75">
      <c r="A43" s="3">
        <f>COUNTIF($F$2:F43,'Conocimientos Busqueda '!$C$6)</f>
        <v>12</v>
      </c>
      <c r="B43" s="65" t="str">
        <f t="shared" si="0"/>
        <v>Talento Humano </v>
      </c>
      <c r="C43" s="25" t="str">
        <f>'Base para todos '!C43</f>
        <v>SENA</v>
      </c>
      <c r="D43" s="25" t="str">
        <f>'Base para todos '!D43</f>
        <v>Servicio Nacional de Aprendizaje - SENA</v>
      </c>
      <c r="E43" s="25" t="str">
        <f>'Base para todos '!E43</f>
        <v>Funcional </v>
      </c>
      <c r="F43" s="25" t="str">
        <f>'Base para todos '!F43</f>
        <v>Talento Humano </v>
      </c>
      <c r="G43" s="25" t="str">
        <f>'Base para todos '!G43</f>
        <v>English Dot Works Beginner- Inglés</v>
      </c>
      <c r="H43" s="25" t="str">
        <f>'Base para todos '!H43</f>
        <v>Ofrece herramientas teóricas y conceptuales sobre áreas básicas del idioma inglés, para promover que el aprendiz interactúa con otros en idioma extranjero según estipulaciones del marco común europeo de referencia para idiomas.</v>
      </c>
      <c r="I43" s="25" t="str">
        <f>'Base para todos '!I43</f>
        <v>Español </v>
      </c>
      <c r="J43" s="25" t="str">
        <f>'Base para todos '!J43</f>
        <v>Virtual </v>
      </c>
      <c r="K43" s="25" t="str">
        <f>'Base para todos '!K43</f>
        <v>60 horas por nivel</v>
      </c>
      <c r="L43" s="25" t="str">
        <f>'Base para todos '!L43</f>
        <v>Sin especificar </v>
      </c>
      <c r="M43" s="25" t="str">
        <f>'Base para todos '!M43</f>
        <v>Sin Costo </v>
      </c>
      <c r="N43" s="25" t="str">
        <f>'Base para todos '!N43</f>
        <v>Sin Costo </v>
      </c>
      <c r="O43" s="25" t="str">
        <f>'Base para todos '!O43</f>
        <v>Sin Costo </v>
      </c>
      <c r="P43" s="25" t="str">
        <f>'Base para todos '!P43</f>
        <v>permanente </v>
      </c>
      <c r="Q43" s="25" t="str">
        <f>'Base para todos '!Q43</f>
        <v>http://oferta.senasofiaplus.edu.co/sofia-oferta/detalle-oferta.html?fm=0&amp;fc=TzmPLbitPtshttp://oferta.senasofiaplus.edu.co/sofia-oferta/detalle-oferta.html?fm=0&amp;fc=0Xpmvu2vQ08</v>
      </c>
      <c r="R43" s="25">
        <f>'Base para todos '!R43</f>
        <v>0</v>
      </c>
    </row>
    <row r="44" spans="1:18" ht="99.75">
      <c r="A44" s="3">
        <f>COUNTIF($F$2:F44,'Conocimientos Busqueda '!$C$6)</f>
        <v>13</v>
      </c>
      <c r="B44" s="65" t="str">
        <f t="shared" si="0"/>
        <v>Talento Humano </v>
      </c>
      <c r="C44" s="25" t="str">
        <f>'Base para todos '!C44</f>
        <v>SENA</v>
      </c>
      <c r="D44" s="25" t="str">
        <f>'Base para todos '!D44</f>
        <v>Servicio Nacional de Aprendizaje - SENA</v>
      </c>
      <c r="E44" s="25" t="str">
        <f>'Base para todos '!E44</f>
        <v>Comportamental </v>
      </c>
      <c r="F44" s="25" t="str">
        <f>'Base para todos '!F44</f>
        <v>Talento Humano </v>
      </c>
      <c r="G44" s="25" t="str">
        <f>'Base para todos '!G44</f>
        <v>Mentalidad de Líder (Liderazgo)</v>
      </c>
      <c r="H44" s="25" t="str">
        <f>'Base para todos '!H44</f>
        <v>tomar decisiones a través de conocimientos relacionados con las definiciones y cualidades del liderazgo, el rol del líder en el desarrollo de procesos, las habilidades que estos deben tener ante los resultados y demás herramientas involucradas.</v>
      </c>
      <c r="I44" s="25" t="str">
        <f>'Base para todos '!I44</f>
        <v>Español </v>
      </c>
      <c r="J44" s="25" t="str">
        <f>'Base para todos '!J44</f>
        <v>Virtual </v>
      </c>
      <c r="K44" s="25" t="str">
        <f>'Base para todos '!K44</f>
        <v>40 horas </v>
      </c>
      <c r="L44" s="25" t="str">
        <f>'Base para todos '!L44</f>
        <v>Sin especificar </v>
      </c>
      <c r="M44" s="25" t="str">
        <f>'Base para todos '!M44</f>
        <v>Sin Costo </v>
      </c>
      <c r="N44" s="25" t="str">
        <f>'Base para todos '!N44</f>
        <v>Sin Costo </v>
      </c>
      <c r="O44" s="25" t="str">
        <f>'Base para todos '!O44</f>
        <v>Sin Costo </v>
      </c>
      <c r="P44" s="25" t="str">
        <f>'Base para todos '!P44</f>
        <v>permanente </v>
      </c>
      <c r="Q44" s="25" t="str">
        <f>'Base para todos '!Q44</f>
        <v>http://oferta.senasofiaplus.edu.co/sofia-oferta/detalle-oferta.html?fm=0&amp;fc=GpVTvv4h_gA</v>
      </c>
      <c r="R44" s="25">
        <f>'Base para todos '!R44</f>
        <v>0</v>
      </c>
    </row>
    <row r="45" spans="1:18" ht="99.75">
      <c r="A45" s="3">
        <f>COUNTIF($F$2:F45,'Conocimientos Busqueda '!$C$6)</f>
        <v>14</v>
      </c>
      <c r="B45" s="65" t="str">
        <f t="shared" si="0"/>
        <v>Talento Humano </v>
      </c>
      <c r="C45" s="25" t="str">
        <f>'Base para todos '!C45</f>
        <v>SENA</v>
      </c>
      <c r="D45" s="25" t="str">
        <f>'Base para todos '!D45</f>
        <v>Servicio Nacional de Aprendizaje - SENA</v>
      </c>
      <c r="E45" s="25" t="str">
        <f>'Base para todos '!E45</f>
        <v>Comportamental </v>
      </c>
      <c r="F45" s="25" t="str">
        <f>'Base para todos '!F45</f>
        <v>Talento Humano </v>
      </c>
      <c r="G45" s="25" t="str">
        <f>'Base para todos '!G45</f>
        <v>Formación de Líderes con Talento, Integrales y Competitivos</v>
      </c>
      <c r="H45" s="25" t="str">
        <f>'Base para todos '!H45</f>
        <v>orientación para los líderes con talento, el autodesarrollo y liderazgo personal, la importancia de la creatividad, la iniciativa y los valores en la formación de talentos y el acondicionamiento integral para el ser; en relación a la dirección del talento humano según políticas organizacionales.</v>
      </c>
      <c r="I45" s="25" t="str">
        <f>'Base para todos '!I45</f>
        <v>Español </v>
      </c>
      <c r="J45" s="25" t="str">
        <f>'Base para todos '!J45</f>
        <v>Virtual </v>
      </c>
      <c r="K45" s="25" t="str">
        <f>'Base para todos '!K45</f>
        <v>40 horas </v>
      </c>
      <c r="L45" s="25" t="str">
        <f>'Base para todos '!L45</f>
        <v>Sin especificar </v>
      </c>
      <c r="M45" s="25" t="str">
        <f>'Base para todos '!M45</f>
        <v>Sin Costo </v>
      </c>
      <c r="N45" s="25" t="str">
        <f>'Base para todos '!N45</f>
        <v>Sin Costo </v>
      </c>
      <c r="O45" s="25" t="str">
        <f>'Base para todos '!O45</f>
        <v>Sin Costo </v>
      </c>
      <c r="P45" s="25" t="str">
        <f>'Base para todos '!P45</f>
        <v>permanente </v>
      </c>
      <c r="Q45" s="25" t="str">
        <f>'Base para todos '!Q45</f>
        <v>http://oferta.senasofiaplus.edu.co/sofia-oferta/detalle-oferta.html?fm=0&amp;fc=lHDR_kcseaA</v>
      </c>
      <c r="R45" s="25">
        <f>'Base para todos '!R45</f>
        <v>0</v>
      </c>
    </row>
    <row r="46" spans="1:18" ht="142.5">
      <c r="A46" s="3">
        <f>COUNTIF($F$2:F46,'Conocimientos Busqueda '!$C$6)</f>
        <v>15</v>
      </c>
      <c r="B46" s="65" t="str">
        <f t="shared" si="0"/>
        <v>Talento Humano </v>
      </c>
      <c r="C46" s="25" t="str">
        <f>'Base para todos '!C46</f>
        <v>SENA</v>
      </c>
      <c r="D46" s="25" t="str">
        <f>'Base para todos '!D46</f>
        <v>Servicio Nacional de Aprendizaje - SENA</v>
      </c>
      <c r="E46" s="25" t="str">
        <f>'Base para todos '!E46</f>
        <v>Comportamental </v>
      </c>
      <c r="F46" s="25" t="str">
        <f>'Base para todos '!F46</f>
        <v>Talento Humano </v>
      </c>
      <c r="G46" s="25" t="str">
        <f>'Base para todos '!G46</f>
        <v>Desarrollo de la Inteligencia Emocional en lo Personal y Laboral</v>
      </c>
      <c r="H46" s="25" t="str">
        <f>'Base para todos '!H46</f>
        <v>apoyo emocional y espiritual a la persona asistida, respetando su contexto, creencias y valores. A través del tratamiento de temas asociados a la inteligencia emocional, el comportamiento humano, las presiones y toma de decisiones, el cerebro emocional y racional, autoestima, teoría de las inteligencias múltiples y manejo de las emociones y autorrealización.</v>
      </c>
      <c r="I46" s="25" t="str">
        <f>'Base para todos '!I46</f>
        <v>Español </v>
      </c>
      <c r="J46" s="25" t="str">
        <f>'Base para todos '!J46</f>
        <v>Virtual </v>
      </c>
      <c r="K46" s="25" t="str">
        <f>'Base para todos '!K46</f>
        <v>40 horas </v>
      </c>
      <c r="L46" s="25" t="str">
        <f>'Base para todos '!L46</f>
        <v>Sin especificar </v>
      </c>
      <c r="M46" s="25" t="str">
        <f>'Base para todos '!M46</f>
        <v>Sin Costo </v>
      </c>
      <c r="N46" s="25" t="str">
        <f>'Base para todos '!N46</f>
        <v>Sin Costo </v>
      </c>
      <c r="O46" s="25" t="str">
        <f>'Base para todos '!O46</f>
        <v>Sin Costo </v>
      </c>
      <c r="P46" s="25" t="str">
        <f>'Base para todos '!P46</f>
        <v>permanente </v>
      </c>
      <c r="Q46" s="25" t="str">
        <f>'Base para todos '!Q46</f>
        <v>http://oferta.senasofiaplus.edu.co/sofia-oferta/detalle-oferta.html?fm=0&amp;fc=DOjtUdJF3Ok</v>
      </c>
      <c r="R46" s="25">
        <f>'Base para todos '!R46</f>
        <v>0</v>
      </c>
    </row>
    <row r="47" spans="1:18" ht="171">
      <c r="A47" s="3">
        <f>COUNTIF($F$2:F47,'Conocimientos Busqueda '!$C$6)</f>
        <v>16</v>
      </c>
      <c r="B47" s="65" t="str">
        <f t="shared" si="0"/>
        <v>Talento Humano </v>
      </c>
      <c r="C47" s="25" t="str">
        <f>'Base para todos '!C47</f>
        <v>SENA</v>
      </c>
      <c r="D47" s="25" t="str">
        <f>'Base para todos '!D47</f>
        <v>Servicio Nacional de Aprendizaje - SENA</v>
      </c>
      <c r="E47" s="25" t="str">
        <f>'Base para todos '!E47</f>
        <v>Comportamental </v>
      </c>
      <c r="F47" s="25" t="str">
        <f>'Base para todos '!F47</f>
        <v>Talento Humano </v>
      </c>
      <c r="G47" s="25" t="str">
        <f>'Base para todos '!G47</f>
        <v>Creatividad para la Solución de Conflictos Laborales</v>
      </c>
      <c r="H47" s="25" t="str">
        <f>'Base para todos '!H47</f>
        <v>estimular la capacidad del aprendiz para proponer alternativas de solución que contribuyan al logro de los objetivos de acuerdo con el nivel de importancia y responsabilidad de las funciones asignadas por la organización. Formando al aprendiz en temas relacionados con la creatividad y el pensamiento, la comunicación y asertividad, la identificación y definición de los problemas en el trabajo y el análisis para la formulación de soluciones.</v>
      </c>
      <c r="I47" s="25" t="str">
        <f>'Base para todos '!I47</f>
        <v>Español </v>
      </c>
      <c r="J47" s="25" t="str">
        <f>'Base para todos '!J47</f>
        <v>Virtual </v>
      </c>
      <c r="K47" s="25" t="str">
        <f>'Base para todos '!K47</f>
        <v>40 horas </v>
      </c>
      <c r="L47" s="25" t="str">
        <f>'Base para todos '!L47</f>
        <v>Sin especificar </v>
      </c>
      <c r="M47" s="25" t="str">
        <f>'Base para todos '!M47</f>
        <v>Sin Costo </v>
      </c>
      <c r="N47" s="25" t="str">
        <f>'Base para todos '!N47</f>
        <v>Sin Costo </v>
      </c>
      <c r="O47" s="25" t="str">
        <f>'Base para todos '!O47</f>
        <v>Sin Costo </v>
      </c>
      <c r="P47" s="25" t="str">
        <f>'Base para todos '!P47</f>
        <v>permanente </v>
      </c>
      <c r="Q47" s="25" t="str">
        <f>'Base para todos '!Q47</f>
        <v>https://www.funcionpublica.gov.co/eva/red/aula-virtual/creatividad-para-la-solucion-de-conflictos-laborales</v>
      </c>
      <c r="R47" s="25">
        <f>'Base para todos '!R47</f>
        <v>0</v>
      </c>
    </row>
    <row r="48" spans="1:18" ht="142.5">
      <c r="A48" s="3">
        <f>COUNTIF($F$2:F48,'Conocimientos Busqueda '!$C$6)</f>
        <v>17</v>
      </c>
      <c r="B48" s="65" t="str">
        <f t="shared" si="0"/>
        <v>Talento Humano </v>
      </c>
      <c r="C48" s="25" t="str">
        <f>'Base para todos '!C48</f>
        <v>SENA</v>
      </c>
      <c r="D48" s="25" t="str">
        <f>'Base para todos '!D48</f>
        <v>Servicio Nacional de Aprendizaje - SENA</v>
      </c>
      <c r="E48" s="25" t="str">
        <f>'Base para todos '!E48</f>
        <v>Comportamental </v>
      </c>
      <c r="F48" s="25" t="str">
        <f>'Base para todos '!F48</f>
        <v>Talento Humano </v>
      </c>
      <c r="G48" s="25" t="str">
        <f>'Base para todos '!G48</f>
        <v>Toma de Decisiones en el Nivel Gerencial</v>
      </c>
      <c r="H48" s="25" t="str">
        <f>'Base para todos '!H48</f>
        <v>generar información de los procesos técnicos y administrativos que buscan apoyar la toma de decisiones empresariales. Por ello, los contenidos se centran en las generalidades, conceptos y características de la toma de decisión de tipo gerencial, las herramientas cualitativas y cuantitativas involucradas en el proceso y la importancia del seguimiento y evaluación de las decisiones gerenciales.</v>
      </c>
      <c r="I48" s="25" t="str">
        <f>'Base para todos '!I48</f>
        <v>Español </v>
      </c>
      <c r="J48" s="25" t="str">
        <f>'Base para todos '!J48</f>
        <v>Virtual </v>
      </c>
      <c r="K48" s="25" t="str">
        <f>'Base para todos '!K48</f>
        <v>40 horas </v>
      </c>
      <c r="L48" s="25" t="str">
        <f>'Base para todos '!L48</f>
        <v>Sin especificar </v>
      </c>
      <c r="M48" s="25" t="str">
        <f>'Base para todos '!M48</f>
        <v>Sin Costo </v>
      </c>
      <c r="N48" s="25" t="str">
        <f>'Base para todos '!N48</f>
        <v>Sin Costo </v>
      </c>
      <c r="O48" s="25" t="str">
        <f>'Base para todos '!O48</f>
        <v>Sin Costo </v>
      </c>
      <c r="P48" s="25" t="str">
        <f>'Base para todos '!P48</f>
        <v>permanente </v>
      </c>
      <c r="Q48" s="25" t="str">
        <f>'Base para todos '!Q48</f>
        <v>http://oferta.senasofiaplus.edu.co/sofia-oferta/detalle-oferta.html?fm=0&amp;fc=eTimlYubPHw</v>
      </c>
      <c r="R48" s="25">
        <f>'Base para todos '!R48</f>
        <v>0</v>
      </c>
    </row>
    <row r="49" spans="1:18" ht="42.75">
      <c r="A49" s="3">
        <f>COUNTIF($F$2:F49,'Conocimientos Busqueda '!$C$6)</f>
        <v>18</v>
      </c>
      <c r="B49" s="65" t="str">
        <f t="shared" si="0"/>
        <v>Talento Humano </v>
      </c>
      <c r="C49" s="25" t="str">
        <f>'Base para todos '!C49</f>
        <v>SENA</v>
      </c>
      <c r="D49" s="25" t="str">
        <f>'Base para todos '!D49</f>
        <v>Servicio Nacional de Aprendizaje - SENA</v>
      </c>
      <c r="E49" s="25" t="str">
        <f>'Base para todos '!E49</f>
        <v>Funcional </v>
      </c>
      <c r="F49" s="25" t="str">
        <f>'Base para todos '!F49</f>
        <v>Talento Humano </v>
      </c>
      <c r="G49" s="25" t="str">
        <f>'Base para todos '!G49</f>
        <v>Administración de Recursos Humanos</v>
      </c>
      <c r="H49" s="25" t="str">
        <f>'Base para todos '!H49</f>
        <v>dirigir el talento humano según las políticas y procesos organizacionales que tenga la institución en la que labore.</v>
      </c>
      <c r="I49" s="25" t="str">
        <f>'Base para todos '!I49</f>
        <v>Español </v>
      </c>
      <c r="J49" s="25" t="str">
        <f>'Base para todos '!J49</f>
        <v>Virtual </v>
      </c>
      <c r="K49" s="25" t="str">
        <f>'Base para todos '!K49</f>
        <v>40 horas </v>
      </c>
      <c r="L49" s="25" t="str">
        <f>'Base para todos '!L49</f>
        <v>Sin especificar </v>
      </c>
      <c r="M49" s="25" t="str">
        <f>'Base para todos '!M49</f>
        <v>Sin Costo </v>
      </c>
      <c r="N49" s="25" t="str">
        <f>'Base para todos '!N49</f>
        <v>Sin Costo </v>
      </c>
      <c r="O49" s="25" t="str">
        <f>'Base para todos '!O49</f>
        <v>Sin Costo </v>
      </c>
      <c r="P49" s="25" t="str">
        <f>'Base para todos '!P49</f>
        <v>permanente </v>
      </c>
      <c r="Q49" s="25" t="str">
        <f>'Base para todos '!Q49</f>
        <v>http://oferta.senasofiaplus.edu.co/sofia-oferta/detalle-oferta.html?fm=0&amp;fc=e__NimgDroE</v>
      </c>
      <c r="R49" s="25">
        <f>'Base para todos '!R49</f>
        <v>0</v>
      </c>
    </row>
    <row r="50" spans="1:18" ht="71.25">
      <c r="A50" s="3">
        <f>COUNTIF($F$2:F50,'Conocimientos Busqueda '!$C$6)</f>
        <v>18</v>
      </c>
      <c r="B50" s="65" t="str">
        <f t="shared" si="0"/>
        <v>Gestión Presupuestal </v>
      </c>
      <c r="C50" s="25" t="str">
        <f>'Base para todos '!C50</f>
        <v>SENA</v>
      </c>
      <c r="D50" s="25" t="str">
        <f>'Base para todos '!D50</f>
        <v>Servicio Nacional de Aprendizaje - SENA</v>
      </c>
      <c r="E50" s="25" t="str">
        <f>'Base para todos '!E50</f>
        <v>Funcional </v>
      </c>
      <c r="F50" s="25" t="str">
        <f>'Base para todos '!F50</f>
        <v>Gestión Presupuestal </v>
      </c>
      <c r="G50" s="25" t="str">
        <f>'Base para todos '!G50</f>
        <v>Cálculo e Interpretación de Indicadores Financieros</v>
      </c>
      <c r="H50" s="25" t="str">
        <f>'Base para todos '!H50</f>
        <v>analizar con base en las herramientas teóricas ofrecidas, los resultado contables y financieros según los criterios de evaluación establecidos para la organización.</v>
      </c>
      <c r="I50" s="25" t="str">
        <f>'Base para todos '!I50</f>
        <v>Español </v>
      </c>
      <c r="J50" s="25" t="str">
        <f>'Base para todos '!J50</f>
        <v>Virtual </v>
      </c>
      <c r="K50" s="25" t="str">
        <f>'Base para todos '!K50</f>
        <v>40 horas </v>
      </c>
      <c r="L50" s="25" t="str">
        <f>'Base para todos '!L50</f>
        <v>Sin especificar </v>
      </c>
      <c r="M50" s="25" t="str">
        <f>'Base para todos '!M50</f>
        <v>Sin Costo </v>
      </c>
      <c r="N50" s="25" t="str">
        <f>'Base para todos '!N50</f>
        <v>Sin Costo </v>
      </c>
      <c r="O50" s="25" t="str">
        <f>'Base para todos '!O50</f>
        <v>Sin Costo </v>
      </c>
      <c r="P50" s="25" t="str">
        <f>'Base para todos '!P50</f>
        <v>permanente </v>
      </c>
      <c r="Q50" s="25" t="str">
        <f>'Base para todos '!Q50</f>
        <v>http://oferta.senasofiaplus.edu.co/sofia-oferta/detalle-oferta.html?fm=0&amp;fc=dvZvIyCpUus</v>
      </c>
      <c r="R50" s="25">
        <f>'Base para todos '!R50</f>
        <v>0</v>
      </c>
    </row>
    <row r="51" spans="1:18" ht="99.75">
      <c r="A51" s="3">
        <f>COUNTIF($F$2:F51,'Conocimientos Busqueda '!$C$6)</f>
        <v>18</v>
      </c>
      <c r="B51" s="65" t="str">
        <f t="shared" si="0"/>
        <v>Gestión Presupuestal </v>
      </c>
      <c r="C51" s="25" t="str">
        <f>'Base para todos '!C51</f>
        <v>SENA</v>
      </c>
      <c r="D51" s="25" t="str">
        <f>'Base para todos '!D51</f>
        <v>Servicio Nacional de Aprendizaje - SENA</v>
      </c>
      <c r="E51" s="25" t="str">
        <f>'Base para todos '!E51</f>
        <v>Funcional </v>
      </c>
      <c r="F51" s="25" t="str">
        <f>'Base para todos '!F51</f>
        <v>Gestión Presupuestal </v>
      </c>
      <c r="G51" s="25" t="str">
        <f>'Base para todos '!G51</f>
        <v>Análisis Financiero</v>
      </c>
      <c r="H51" s="25" t="str">
        <f>'Base para todos '!H51</f>
        <v>analizar los resultados contables y financieros según los criterios de evaluación establecidos por la organización. Brinda herramientas sobre las finanzas, el diagnóstico y análisis financiero y demás relacionados con la toma de decisiones en esta materia.</v>
      </c>
      <c r="I51" s="25" t="str">
        <f>'Base para todos '!I51</f>
        <v>Español </v>
      </c>
      <c r="J51" s="25" t="str">
        <f>'Base para todos '!J51</f>
        <v>Virtual </v>
      </c>
      <c r="K51" s="25" t="str">
        <f>'Base para todos '!K51</f>
        <v>40 horas </v>
      </c>
      <c r="L51" s="25" t="str">
        <f>'Base para todos '!L51</f>
        <v>Sin especificar </v>
      </c>
      <c r="M51" s="25" t="str">
        <f>'Base para todos '!M51</f>
        <v>Sin Costo </v>
      </c>
      <c r="N51" s="25" t="str">
        <f>'Base para todos '!N51</f>
        <v>Sin Costo </v>
      </c>
      <c r="O51" s="25" t="str">
        <f>'Base para todos '!O51</f>
        <v>Sin Costo </v>
      </c>
      <c r="P51" s="25" t="str">
        <f>'Base para todos '!P51</f>
        <v>permanente </v>
      </c>
      <c r="Q51" s="25" t="str">
        <f>'Base para todos '!Q51</f>
        <v>http://oferta.senasofiaplus.edu.co/sofia-oferta/detalle-oferta.html?fm=0&amp;fc=dvZvIyCpUus</v>
      </c>
      <c r="R51" s="25">
        <f>'Base para todos '!R51</f>
        <v>0</v>
      </c>
    </row>
    <row r="52" spans="1:18" ht="99.75">
      <c r="A52" s="3">
        <f>COUNTIF($F$2:F52,'Conocimientos Busqueda '!$C$6)</f>
        <v>18</v>
      </c>
      <c r="B52" s="65" t="str">
        <f t="shared" si="0"/>
        <v>Planeación </v>
      </c>
      <c r="C52" s="25" t="str">
        <f>'Base para todos '!C52</f>
        <v>SENA</v>
      </c>
      <c r="D52" s="25" t="str">
        <f>'Base para todos '!D52</f>
        <v>Servicio Nacional de Aprendizaje - SENA</v>
      </c>
      <c r="E52" s="25" t="str">
        <f>'Base para todos '!E52</f>
        <v>Funcional </v>
      </c>
      <c r="F52" s="25" t="str">
        <f>'Base para todos '!F52</f>
        <v>Planeación </v>
      </c>
      <c r="G52" s="25" t="str">
        <f>'Base para todos '!G52</f>
        <v>Marco Lógico de Proyectos: Identificación y Análisis</v>
      </c>
      <c r="H52" s="25" t="str">
        <f>'Base para todos '!H52</f>
        <v>coordinación de proyectos de acuerdo con los planes y programas establecidos por la empresa. A partir del abordaje de temas como en análisis de factores involucrados, la construcción del árbol de problemas y del árbol de objetivos, y de visiones sobre los análisis de alternativas.</v>
      </c>
      <c r="I52" s="25" t="str">
        <f>'Base para todos '!I52</f>
        <v>Español </v>
      </c>
      <c r="J52" s="25" t="str">
        <f>'Base para todos '!J52</f>
        <v>Virtual </v>
      </c>
      <c r="K52" s="25" t="str">
        <f>'Base para todos '!K52</f>
        <v>40 horas </v>
      </c>
      <c r="L52" s="25" t="str">
        <f>'Base para todos '!L52</f>
        <v>Sin especificar </v>
      </c>
      <c r="M52" s="25" t="str">
        <f>'Base para todos '!M52</f>
        <v>Sin Costo </v>
      </c>
      <c r="N52" s="25" t="str">
        <f>'Base para todos '!N52</f>
        <v>Sin Costo </v>
      </c>
      <c r="O52" s="25" t="str">
        <f>'Base para todos '!O52</f>
        <v>Sin Costo </v>
      </c>
      <c r="P52" s="25" t="str">
        <f>'Base para todos '!P52</f>
        <v>permanente </v>
      </c>
      <c r="Q52" s="25" t="str">
        <f>'Base para todos '!Q52</f>
        <v>http://oferta.senasofiaplus.edu.co/sofia-oferta/detalle-oferta.html?fm=0&amp;fc=jrjl26Id1vE</v>
      </c>
      <c r="R52" s="25">
        <f>'Base para todos '!R52</f>
        <v>0</v>
      </c>
    </row>
    <row r="53" spans="1:18" ht="42.75">
      <c r="A53" s="3">
        <f>COUNTIF($F$2:F53,'Conocimientos Busqueda '!$C$6)</f>
        <v>18</v>
      </c>
      <c r="B53" s="65" t="str">
        <f t="shared" si="0"/>
        <v>Electricidad y Electrónica</v>
      </c>
      <c r="C53" s="25" t="str">
        <f>'Base para todos '!C53</f>
        <v>SENA</v>
      </c>
      <c r="D53" s="25" t="str">
        <f>'Base para todos '!D53</f>
        <v>Servicio Nacional de Aprendizaje - SENA</v>
      </c>
      <c r="E53" s="25" t="str">
        <f>'Base para todos '!E53</f>
        <v>Funcional </v>
      </c>
      <c r="F53" s="25" t="str">
        <f>'Base para todos '!F53</f>
        <v>Electricidad y Electrónica</v>
      </c>
      <c r="G53" s="25" t="str">
        <f>'Base para todos '!G53</f>
        <v>Electrónica: Electrotécnica y Medidas </v>
      </c>
      <c r="H53" s="25" t="str">
        <f>'Base para todos '!H53</f>
        <v>Analizar circuitos eléctricos de acuerdo con el método requerido </v>
      </c>
      <c r="I53" s="25" t="str">
        <f>'Base para todos '!I53</f>
        <v>Español </v>
      </c>
      <c r="J53" s="25" t="str">
        <f>'Base para todos '!J53</f>
        <v>Virtual </v>
      </c>
      <c r="K53" s="25" t="str">
        <f>'Base para todos '!K53</f>
        <v>40 Horas </v>
      </c>
      <c r="L53" s="25" t="str">
        <f>'Base para todos '!L53</f>
        <v>Sin especificar </v>
      </c>
      <c r="M53" s="25" t="str">
        <f>'Base para todos '!M53</f>
        <v>Sin Costo </v>
      </c>
      <c r="N53" s="25" t="str">
        <f>'Base para todos '!N53</f>
        <v>Sin Costo </v>
      </c>
      <c r="O53" s="25" t="str">
        <f>'Base para todos '!O53</f>
        <v>Sin Costo </v>
      </c>
      <c r="P53" s="25" t="str">
        <f>'Base para todos '!P53</f>
        <v>permanente </v>
      </c>
      <c r="Q53" s="25" t="str">
        <f>'Base para todos '!Q53</f>
        <v>http://oferta.senasofiaplus.edu.co/sofia-oferta/detalle-oferta.html?fm=0&amp;fc=sqXVWf0nTDg</v>
      </c>
      <c r="R53" s="25">
        <f>'Base para todos '!R53</f>
        <v>0</v>
      </c>
    </row>
    <row r="54" spans="1:18" ht="42.75">
      <c r="A54" s="3">
        <f>COUNTIF($F$2:F54,'Conocimientos Busqueda '!$C$6)</f>
        <v>18</v>
      </c>
      <c r="B54" s="65" t="str">
        <f t="shared" si="0"/>
        <v>Electricidad y Electrónica</v>
      </c>
      <c r="C54" s="25" t="str">
        <f>'Base para todos '!C54</f>
        <v>SENA</v>
      </c>
      <c r="D54" s="25" t="str">
        <f>'Base para todos '!D54</f>
        <v>Servicio Nacional de Aprendizaje - SENA</v>
      </c>
      <c r="E54" s="25" t="str">
        <f>'Base para todos '!E54</f>
        <v>Funcional </v>
      </c>
      <c r="F54" s="25" t="str">
        <f>'Base para todos '!F54</f>
        <v>Electricidad y Electrónica</v>
      </c>
      <c r="G54" s="25" t="str">
        <f>'Base para todos '!G54</f>
        <v>Electrónica: Magnitudes, Leyes y Aplicaciones </v>
      </c>
      <c r="H54" s="25" t="str">
        <f>'Base para todos '!H54</f>
        <v>Analizar circuitos eléctricos de acuerdo con el método requerido </v>
      </c>
      <c r="I54" s="25" t="str">
        <f>'Base para todos '!I54</f>
        <v>Español </v>
      </c>
      <c r="J54" s="25" t="str">
        <f>'Base para todos '!J54</f>
        <v>Virtual </v>
      </c>
      <c r="K54" s="25" t="str">
        <f>'Base para todos '!K54</f>
        <v>40 Horas </v>
      </c>
      <c r="L54" s="25" t="str">
        <f>'Base para todos '!L54</f>
        <v>Sin especificar </v>
      </c>
      <c r="M54" s="25" t="str">
        <f>'Base para todos '!M54</f>
        <v>Sin Costo </v>
      </c>
      <c r="N54" s="25" t="str">
        <f>'Base para todos '!N54</f>
        <v>Sin Costo </v>
      </c>
      <c r="O54" s="25" t="str">
        <f>'Base para todos '!O54</f>
        <v>Sin Costo </v>
      </c>
      <c r="P54" s="25" t="str">
        <f>'Base para todos '!P54</f>
        <v>permanente </v>
      </c>
      <c r="Q54" s="25" t="str">
        <f>'Base para todos '!Q54</f>
        <v>http://oferta.senasofiaplus.edu.co/sofia-oferta/detalle-oferta.html?fm=0&amp;fc=prP-1JlELU4</v>
      </c>
      <c r="R54" s="25">
        <f>'Base para todos '!R54</f>
        <v>0</v>
      </c>
    </row>
    <row r="55" spans="1:18" ht="57">
      <c r="A55" s="3">
        <f>COUNTIF($F$2:F55,'Conocimientos Busqueda '!$C$6)</f>
        <v>18</v>
      </c>
      <c r="B55" s="65" t="str">
        <f t="shared" si="0"/>
        <v>Electricidad y Electrónica</v>
      </c>
      <c r="C55" s="25" t="str">
        <f>'Base para todos '!C55</f>
        <v>SENA</v>
      </c>
      <c r="D55" s="25" t="str">
        <f>'Base para todos '!D55</f>
        <v>Servicio Nacional de Aprendizaje - SENA</v>
      </c>
      <c r="E55" s="25" t="str">
        <f>'Base para todos '!E55</f>
        <v>Funcional </v>
      </c>
      <c r="F55" s="25" t="str">
        <f>'Base para todos '!F55</f>
        <v>Electricidad y Electrónica</v>
      </c>
      <c r="G55" s="25" t="str">
        <f>'Base para todos '!G55</f>
        <v>Aplicación de los Sensores en los Circuitos eléctricos de la Industria </v>
      </c>
      <c r="H55" s="25" t="str">
        <f>'Base para todos '!H55</f>
        <v>Mejorar el funcionamiento de máquinas y procesos, buscando su eficiencia y productividad </v>
      </c>
      <c r="I55" s="25" t="str">
        <f>'Base para todos '!I55</f>
        <v>Español </v>
      </c>
      <c r="J55" s="25" t="str">
        <f>'Base para todos '!J55</f>
        <v>Virtual </v>
      </c>
      <c r="K55" s="25" t="str">
        <f>'Base para todos '!K55</f>
        <v>40 Horas </v>
      </c>
      <c r="L55" s="25" t="str">
        <f>'Base para todos '!L55</f>
        <v>Sin especificar </v>
      </c>
      <c r="M55" s="25" t="str">
        <f>'Base para todos '!M55</f>
        <v>Sin Costo </v>
      </c>
      <c r="N55" s="25" t="str">
        <f>'Base para todos '!N55</f>
        <v>Sin Costo </v>
      </c>
      <c r="O55" s="25" t="str">
        <f>'Base para todos '!O55</f>
        <v>Sin Costo </v>
      </c>
      <c r="P55" s="25" t="str">
        <f>'Base para todos '!P55</f>
        <v>permanente </v>
      </c>
      <c r="Q55" s="25" t="str">
        <f>'Base para todos '!Q55</f>
        <v>http://oferta.senasofiaplus.edu.co/sofia-oferta/detalle-oferta.html?fm=0&amp;fc=hQwBZRzpg_4</v>
      </c>
      <c r="R55" s="25">
        <f>'Base para todos '!R55</f>
        <v>0</v>
      </c>
    </row>
    <row r="56" spans="1:18" ht="42.75">
      <c r="A56" s="3">
        <f>COUNTIF($F$2:F56,'Conocimientos Busqueda '!$C$6)</f>
        <v>18</v>
      </c>
      <c r="B56" s="65" t="str">
        <f t="shared" si="0"/>
        <v>Electricidad y Electrónica</v>
      </c>
      <c r="C56" s="25" t="str">
        <f>'Base para todos '!C56</f>
        <v>SENA</v>
      </c>
      <c r="D56" s="25" t="str">
        <f>'Base para todos '!D56</f>
        <v>Servicio Nacional de Aprendizaje - SENA</v>
      </c>
      <c r="E56" s="25" t="str">
        <f>'Base para todos '!E56</f>
        <v>Funcional </v>
      </c>
      <c r="F56" s="25" t="str">
        <f>'Base para todos '!F56</f>
        <v>Electricidad y Electrónica</v>
      </c>
      <c r="G56" s="25" t="str">
        <f>'Base para todos '!G56</f>
        <v>Diseño y Elaboración de Circuitos Impresos </v>
      </c>
      <c r="H56" s="25" t="str">
        <f>'Base para todos '!H56</f>
        <v>Implementar tarjetas electrónicas de acuerdo a las normas internacionales vigentes </v>
      </c>
      <c r="I56" s="25" t="str">
        <f>'Base para todos '!I56</f>
        <v>Español </v>
      </c>
      <c r="J56" s="25" t="str">
        <f>'Base para todos '!J56</f>
        <v>Virtual </v>
      </c>
      <c r="K56" s="25" t="str">
        <f>'Base para todos '!K56</f>
        <v>40 Horas </v>
      </c>
      <c r="L56" s="25" t="str">
        <f>'Base para todos '!L56</f>
        <v>Sin especificar </v>
      </c>
      <c r="M56" s="25" t="str">
        <f>'Base para todos '!M56</f>
        <v>Sin Costo </v>
      </c>
      <c r="N56" s="25" t="str">
        <f>'Base para todos '!N56</f>
        <v>Sin Costo </v>
      </c>
      <c r="O56" s="25" t="str">
        <f>'Base para todos '!O56</f>
        <v>Sin Costo </v>
      </c>
      <c r="P56" s="25" t="str">
        <f>'Base para todos '!P56</f>
        <v>permanente </v>
      </c>
      <c r="Q56" s="25" t="str">
        <f>'Base para todos '!Q56</f>
        <v>http://oferta.senasofiaplus.edu.co/sofia-oferta/detalle-oferta.html?fm=0&amp;fc=HqQsrORjyLo</v>
      </c>
      <c r="R56" s="25">
        <f>'Base para todos '!R56</f>
        <v>0</v>
      </c>
    </row>
    <row r="57" spans="1:18" ht="42.75">
      <c r="A57" s="3">
        <f>COUNTIF($F$2:F57,'Conocimientos Busqueda '!$C$6)</f>
        <v>18</v>
      </c>
      <c r="B57" s="65" t="str">
        <f t="shared" si="0"/>
        <v>Electricidad y Electrónica</v>
      </c>
      <c r="C57" s="25" t="str">
        <f>'Base para todos '!C57</f>
        <v>SENA</v>
      </c>
      <c r="D57" s="25" t="str">
        <f>'Base para todos '!D57</f>
        <v>Servicio Nacional de Aprendizaje - SENA</v>
      </c>
      <c r="E57" s="25" t="str">
        <f>'Base para todos '!E57</f>
        <v>Funcional </v>
      </c>
      <c r="F57" s="25" t="str">
        <f>'Base para todos '!F57</f>
        <v>Electricidad y Electrónica</v>
      </c>
      <c r="G57" s="25" t="str">
        <f>'Base para todos '!G57</f>
        <v>Diseño y Construcción de Tableros de Distribución </v>
      </c>
      <c r="H57" s="25" t="str">
        <f>'Base para todos '!H57</f>
        <v>Analizar circuitos eléctricos de acuerdo con el método requerido </v>
      </c>
      <c r="I57" s="25" t="str">
        <f>'Base para todos '!I57</f>
        <v>Español </v>
      </c>
      <c r="J57" s="25" t="str">
        <f>'Base para todos '!J57</f>
        <v>Virtual </v>
      </c>
      <c r="K57" s="25" t="str">
        <f>'Base para todos '!K57</f>
        <v>40 Horas </v>
      </c>
      <c r="L57" s="25" t="str">
        <f>'Base para todos '!L57</f>
        <v>Sin especificar </v>
      </c>
      <c r="M57" s="25" t="str">
        <f>'Base para todos '!M57</f>
        <v>Sin Costo </v>
      </c>
      <c r="N57" s="25" t="str">
        <f>'Base para todos '!N57</f>
        <v>Sin Costo </v>
      </c>
      <c r="O57" s="25" t="str">
        <f>'Base para todos '!O57</f>
        <v>Sin Costo </v>
      </c>
      <c r="P57" s="25" t="str">
        <f>'Base para todos '!P57</f>
        <v>permanente </v>
      </c>
      <c r="Q57" s="25" t="str">
        <f>'Base para todos '!Q57</f>
        <v>http://oferta.senasofiaplus.edu.co/sofia-oferta/detalle-oferta.html?fm=0&amp;fc=ukXgOtB1RrY</v>
      </c>
      <c r="R57" s="25">
        <f>'Base para todos '!R57</f>
        <v>0</v>
      </c>
    </row>
    <row r="58" spans="1:18" ht="42.75">
      <c r="A58" s="3">
        <f>COUNTIF($F$2:F58,'Conocimientos Busqueda '!$C$6)</f>
        <v>18</v>
      </c>
      <c r="B58" s="65" t="str">
        <f t="shared" si="0"/>
        <v>Mecánica y Materiales </v>
      </c>
      <c r="C58" s="25" t="str">
        <f>'Base para todos '!C58</f>
        <v>SENA</v>
      </c>
      <c r="D58" s="25" t="str">
        <f>'Base para todos '!D58</f>
        <v>Servicio Nacional de Aprendizaje - SENA</v>
      </c>
      <c r="E58" s="25" t="str">
        <f>'Base para todos '!E58</f>
        <v>Funcional </v>
      </c>
      <c r="F58" s="25" t="str">
        <f>'Base para todos '!F58</f>
        <v>Mecánica y Materiales </v>
      </c>
      <c r="G58" s="25" t="str">
        <f>'Base para todos '!G58</f>
        <v>Códigos y Normas de Soldadura </v>
      </c>
      <c r="H58" s="25" t="str">
        <f>'Base para todos '!H58</f>
        <v>Inspeccionar piezas, materiales y equipos con la técnica visual de acuerdo con la norma aplicable nivel I</v>
      </c>
      <c r="I58" s="25" t="str">
        <f>'Base para todos '!I58</f>
        <v>Español </v>
      </c>
      <c r="J58" s="25" t="str">
        <f>'Base para todos '!J58</f>
        <v>Virtual </v>
      </c>
      <c r="K58" s="25" t="str">
        <f>'Base para todos '!K58</f>
        <v>40 Horas </v>
      </c>
      <c r="L58" s="25" t="str">
        <f>'Base para todos '!L58</f>
        <v>Sin especificar </v>
      </c>
      <c r="M58" s="25" t="str">
        <f>'Base para todos '!M58</f>
        <v>Sin Costo </v>
      </c>
      <c r="N58" s="25" t="str">
        <f>'Base para todos '!N58</f>
        <v>Sin Costo </v>
      </c>
      <c r="O58" s="25" t="str">
        <f>'Base para todos '!O58</f>
        <v>Sin Costo </v>
      </c>
      <c r="P58" s="25" t="str">
        <f>'Base para todos '!P58</f>
        <v>permanente </v>
      </c>
      <c r="Q58" s="25" t="str">
        <f>'Base para todos '!Q58</f>
        <v>http://oferta.senasofiaplus.edu.co/sofia-oferta/detalle-oferta.html?fm=0&amp;fc=SF9EDkkR0-I</v>
      </c>
      <c r="R58" s="25">
        <f>'Base para todos '!R58</f>
        <v>0</v>
      </c>
    </row>
    <row r="59" spans="1:18" ht="42.75">
      <c r="A59" s="3">
        <f>COUNTIF($F$2:F59,'Conocimientos Busqueda '!$C$6)</f>
        <v>18</v>
      </c>
      <c r="B59" s="65" t="str">
        <f t="shared" si="0"/>
        <v>Mecánica y Materiales </v>
      </c>
      <c r="C59" s="25" t="str">
        <f>'Base para todos '!C59</f>
        <v>SENA</v>
      </c>
      <c r="D59" s="25" t="str">
        <f>'Base para todos '!D59</f>
        <v>Servicio Nacional de Aprendizaje - SENA</v>
      </c>
      <c r="E59" s="25" t="str">
        <f>'Base para todos '!E59</f>
        <v>Funcional </v>
      </c>
      <c r="F59" s="25" t="str">
        <f>'Base para todos '!F59</f>
        <v>Mecánica y Materiales </v>
      </c>
      <c r="G59" s="25" t="str">
        <f>'Base para todos '!G59</f>
        <v>Interpretación de planos para maquinaria industrial </v>
      </c>
      <c r="H59" s="25" t="str">
        <f>'Base para todos '!H59</f>
        <v>Realizar el prototipo del producto diseñado de acuerdo a las especificaciones técnicas </v>
      </c>
      <c r="I59" s="25" t="str">
        <f>'Base para todos '!I59</f>
        <v>Español </v>
      </c>
      <c r="J59" s="25" t="str">
        <f>'Base para todos '!J59</f>
        <v>Virtual </v>
      </c>
      <c r="K59" s="25" t="str">
        <f>'Base para todos '!K59</f>
        <v>40 Horas </v>
      </c>
      <c r="L59" s="25" t="str">
        <f>'Base para todos '!L59</f>
        <v>Sin especificar </v>
      </c>
      <c r="M59" s="25" t="str">
        <f>'Base para todos '!M59</f>
        <v>Sin Costo </v>
      </c>
      <c r="N59" s="25" t="str">
        <f>'Base para todos '!N59</f>
        <v>Sin Costo </v>
      </c>
      <c r="O59" s="25" t="str">
        <f>'Base para todos '!O59</f>
        <v>Sin Costo </v>
      </c>
      <c r="P59" s="25" t="str">
        <f>'Base para todos '!P59</f>
        <v>permanente </v>
      </c>
      <c r="Q59" s="25" t="str">
        <f>'Base para todos '!Q59</f>
        <v>http://oferta.senasofiaplus.edu.co/sofia-oferta/detalle-oferta.html?fm=0&amp;fc=IMSuJFXrIVQ</v>
      </c>
      <c r="R59" s="25">
        <f>'Base para todos '!R59</f>
        <v>0</v>
      </c>
    </row>
    <row r="60" spans="1:18" ht="42.75">
      <c r="A60" s="3">
        <f>COUNTIF($F$2:F60,'Conocimientos Busqueda '!$C$6)</f>
        <v>18</v>
      </c>
      <c r="B60" s="65" t="str">
        <f t="shared" si="0"/>
        <v>Mecánica y Materiales </v>
      </c>
      <c r="C60" s="25" t="str">
        <f>'Base para todos '!C60</f>
        <v>SENA</v>
      </c>
      <c r="D60" s="25" t="str">
        <f>'Base para todos '!D60</f>
        <v>Servicio Nacional de Aprendizaje - SENA</v>
      </c>
      <c r="E60" s="25" t="str">
        <f>'Base para todos '!E60</f>
        <v>Funcional </v>
      </c>
      <c r="F60" s="25" t="str">
        <f>'Base para todos '!F60</f>
        <v>Mecánica y Materiales </v>
      </c>
      <c r="G60" s="25" t="str">
        <f>'Base para todos '!G60</f>
        <v>Identificación y análisis de circuitos integrados y compuertas lógicas </v>
      </c>
      <c r="H60" s="25" t="str">
        <f>'Base para todos '!H60</f>
        <v>Determinar el funcionamiento y las aplicaciones de los circuitos electrónicos </v>
      </c>
      <c r="I60" s="25" t="str">
        <f>'Base para todos '!I60</f>
        <v>Español </v>
      </c>
      <c r="J60" s="25" t="str">
        <f>'Base para todos '!J60</f>
        <v>Virtual </v>
      </c>
      <c r="K60" s="25" t="str">
        <f>'Base para todos '!K60</f>
        <v>40 Horas </v>
      </c>
      <c r="L60" s="25" t="str">
        <f>'Base para todos '!L60</f>
        <v>Sin especificar </v>
      </c>
      <c r="M60" s="25" t="str">
        <f>'Base para todos '!M60</f>
        <v>Sin Costo </v>
      </c>
      <c r="N60" s="25" t="str">
        <f>'Base para todos '!N60</f>
        <v>Sin Costo </v>
      </c>
      <c r="O60" s="25" t="str">
        <f>'Base para todos '!O60</f>
        <v>Sin Costo </v>
      </c>
      <c r="P60" s="25" t="str">
        <f>'Base para todos '!P60</f>
        <v>permanente </v>
      </c>
      <c r="Q60" s="25" t="str">
        <f>'Base para todos '!Q60</f>
        <v>http://oferta.senasofiaplus.edu.co/sofia-oferta/detalle-oferta.html?fm=0&amp;fc=hy6O73yQ32g</v>
      </c>
      <c r="R60" s="25">
        <f>'Base para todos '!R60</f>
        <v>0</v>
      </c>
    </row>
    <row r="61" spans="1:18" ht="42.75">
      <c r="A61" s="3">
        <f>COUNTIF($F$2:F61,'Conocimientos Busqueda '!$C$6)</f>
        <v>18</v>
      </c>
      <c r="B61" s="65" t="str">
        <f t="shared" si="0"/>
        <v>Gestión de Calidad </v>
      </c>
      <c r="C61" s="25" t="str">
        <f>'Base para todos '!C61</f>
        <v>SENA</v>
      </c>
      <c r="D61" s="25" t="str">
        <f>'Base para todos '!D61</f>
        <v>Servicio Nacional de Aprendizaje - SENA</v>
      </c>
      <c r="E61" s="25" t="str">
        <f>'Base para todos '!E61</f>
        <v>Funcional </v>
      </c>
      <c r="F61" s="25" t="str">
        <f>'Base para todos '!F61</f>
        <v>Gestión de Calidad </v>
      </c>
      <c r="G61" s="25" t="str">
        <f>'Base para todos '!G61</f>
        <v>Proceso Integral de Diseño de un Producto </v>
      </c>
      <c r="H61" s="25" t="str">
        <f>'Base para todos '!H61</f>
        <v>Definir alternativas de Diseño, según necesidades y condiciones de la empresa </v>
      </c>
      <c r="I61" s="25" t="str">
        <f>'Base para todos '!I61</f>
        <v>Español </v>
      </c>
      <c r="J61" s="25" t="str">
        <f>'Base para todos '!J61</f>
        <v>Virtual </v>
      </c>
      <c r="K61" s="25" t="str">
        <f>'Base para todos '!K61</f>
        <v>40 Horas </v>
      </c>
      <c r="L61" s="25" t="str">
        <f>'Base para todos '!L61</f>
        <v>Sin especificar </v>
      </c>
      <c r="M61" s="25" t="str">
        <f>'Base para todos '!M61</f>
        <v>Sin Costo </v>
      </c>
      <c r="N61" s="25" t="str">
        <f>'Base para todos '!N61</f>
        <v>Sin Costo </v>
      </c>
      <c r="O61" s="25" t="str">
        <f>'Base para todos '!O61</f>
        <v>Sin Costo </v>
      </c>
      <c r="P61" s="25" t="str">
        <f>'Base para todos '!P61</f>
        <v>permanente </v>
      </c>
      <c r="Q61" s="25" t="str">
        <f>'Base para todos '!Q61</f>
        <v>http://oferta.senasofiaplus.edu.co/sofia-oferta/detalle-oferta.html?fm=0&amp;fc=vL20Eemf_q8</v>
      </c>
      <c r="R61" s="25">
        <f>'Base para todos '!R61</f>
        <v>0</v>
      </c>
    </row>
    <row r="62" spans="1:18" ht="42.75">
      <c r="A62" s="3">
        <f>COUNTIF($F$2:F62,'Conocimientos Busqueda '!$C$6)</f>
        <v>18</v>
      </c>
      <c r="B62" s="65" t="str">
        <f t="shared" si="0"/>
        <v>Docencia </v>
      </c>
      <c r="C62" s="25" t="str">
        <f>'Base para todos '!C62</f>
        <v>SENA</v>
      </c>
      <c r="D62" s="25" t="str">
        <f>'Base para todos '!D62</f>
        <v>Servicio Nacional de Aprendizaje - SENA</v>
      </c>
      <c r="E62" s="25" t="str">
        <f>'Base para todos '!E62</f>
        <v>Funcional </v>
      </c>
      <c r="F62" s="25" t="str">
        <f>'Base para todos '!F62</f>
        <v>Docencia </v>
      </c>
      <c r="G62" s="25" t="str">
        <f>'Base para todos '!G62</f>
        <v>Asesoría para el uso de las TIC en la formación</v>
      </c>
      <c r="H62" s="25" t="str">
        <f>'Base para todos '!H62</f>
        <v>Orientar Procesos formativos en la metodología a distancia con base en los planes de estudio.</v>
      </c>
      <c r="I62" s="25" t="str">
        <f>'Base para todos '!I62</f>
        <v>Español </v>
      </c>
      <c r="J62" s="25" t="str">
        <f>'Base para todos '!J62</f>
        <v>Virtual </v>
      </c>
      <c r="K62" s="25" t="str">
        <f>'Base para todos '!K62</f>
        <v>40 Horas </v>
      </c>
      <c r="L62" s="25" t="str">
        <f>'Base para todos '!L62</f>
        <v>Sin especificar </v>
      </c>
      <c r="M62" s="25" t="str">
        <f>'Base para todos '!M62</f>
        <v>Sin Costo </v>
      </c>
      <c r="N62" s="25" t="str">
        <f>'Base para todos '!N62</f>
        <v>Sin Costo </v>
      </c>
      <c r="O62" s="25" t="str">
        <f>'Base para todos '!O62</f>
        <v>Sin Costo </v>
      </c>
      <c r="P62" s="25" t="str">
        <f>'Base para todos '!P62</f>
        <v>permanente </v>
      </c>
      <c r="Q62" s="25" t="str">
        <f>'Base para todos '!Q62</f>
        <v>http://oferta.senasofiaplus.edu.co/sofia-oferta/detalle-oferta.html?fm=0&amp;fc=INtLob8-kIE</v>
      </c>
      <c r="R62" s="25">
        <f>'Base para todos '!R62</f>
        <v>0</v>
      </c>
    </row>
    <row r="63" spans="1:18" ht="71.25">
      <c r="A63" s="3">
        <f>COUNTIF($F$2:F63,'Conocimientos Busqueda '!$C$6)</f>
        <v>18</v>
      </c>
      <c r="B63" s="65" t="str">
        <f t="shared" si="0"/>
        <v>Docencia </v>
      </c>
      <c r="C63" s="25" t="str">
        <f>'Base para todos '!C63</f>
        <v>SENA</v>
      </c>
      <c r="D63" s="25" t="str">
        <f>'Base para todos '!D63</f>
        <v>Servicio Nacional de Aprendizaje - SENA</v>
      </c>
      <c r="E63" s="25" t="str">
        <f>'Base para todos '!E63</f>
        <v>Funcional </v>
      </c>
      <c r="F63" s="25" t="str">
        <f>'Base para todos '!F63</f>
        <v>Docencia </v>
      </c>
      <c r="G63" s="25" t="str">
        <f>'Base para todos '!G63</f>
        <v>Formación Tecnopedagógica En Ambientes Virtuales de Aprendizaje Blackboard 9.1</v>
      </c>
      <c r="H63" s="25" t="str">
        <f>'Base para todos '!H63</f>
        <v>Orientar Procesos formativos en la metodología a distancia con base en los planes de estudio.</v>
      </c>
      <c r="I63" s="25" t="str">
        <f>'Base para todos '!I63</f>
        <v>Español </v>
      </c>
      <c r="J63" s="25" t="str">
        <f>'Base para todos '!J63</f>
        <v>Virtual </v>
      </c>
      <c r="K63" s="25" t="str">
        <f>'Base para todos '!K63</f>
        <v>40 Horas </v>
      </c>
      <c r="L63" s="25" t="str">
        <f>'Base para todos '!L63</f>
        <v>Sin especificar </v>
      </c>
      <c r="M63" s="25" t="str">
        <f>'Base para todos '!M63</f>
        <v>Sin Costo </v>
      </c>
      <c r="N63" s="25" t="str">
        <f>'Base para todos '!N63</f>
        <v>Sin Costo </v>
      </c>
      <c r="O63" s="25" t="str">
        <f>'Base para todos '!O63</f>
        <v>Sin Costo </v>
      </c>
      <c r="P63" s="25" t="str">
        <f>'Base para todos '!P63</f>
        <v>permanente </v>
      </c>
      <c r="Q63" s="25" t="str">
        <f>'Base para todos '!Q63</f>
        <v>http://oferta.senasofiaplus.edu.co/sofia-oferta/detalle-oferta.html?fm=0&amp;fc=4GnME2EJ72M</v>
      </c>
      <c r="R63" s="25">
        <f>'Base para todos '!R63</f>
        <v>0</v>
      </c>
    </row>
    <row r="64" spans="1:18" ht="42.75">
      <c r="A64" s="3">
        <f>COUNTIF($F$2:F64,'Conocimientos Busqueda '!$C$6)</f>
        <v>18</v>
      </c>
      <c r="B64" s="65" t="str">
        <f t="shared" si="0"/>
        <v>TIC / Seguridad de la Información </v>
      </c>
      <c r="C64" s="25" t="str">
        <f>'Base para todos '!C64</f>
        <v>SENA</v>
      </c>
      <c r="D64" s="25" t="str">
        <f>'Base para todos '!D64</f>
        <v>Servicio Nacional de Aprendizaje - SENA</v>
      </c>
      <c r="E64" s="25" t="str">
        <f>'Base para todos '!E64</f>
        <v>Funcional </v>
      </c>
      <c r="F64" s="25" t="str">
        <f>'Base para todos '!F64</f>
        <v>TIC / Seguridad de la Información </v>
      </c>
      <c r="G64" s="25" t="str">
        <f>'Base para todos '!G64</f>
        <v>Controles y seguridad informática</v>
      </c>
      <c r="H64" s="25" t="str">
        <f>'Base para todos '!H64</f>
        <v>Verificar la vulnerabilidad de la red contra ataques de acuerdo con las políticas de seguridad de la empresa </v>
      </c>
      <c r="I64" s="25" t="str">
        <f>'Base para todos '!I64</f>
        <v>Español </v>
      </c>
      <c r="J64" s="25" t="str">
        <f>'Base para todos '!J64</f>
        <v>Virtual </v>
      </c>
      <c r="K64" s="25" t="str">
        <f>'Base para todos '!K64</f>
        <v>40 Horas </v>
      </c>
      <c r="L64" s="25" t="str">
        <f>'Base para todos '!L64</f>
        <v>Sin especificar </v>
      </c>
      <c r="M64" s="25" t="str">
        <f>'Base para todos '!M64</f>
        <v>Sin Costo </v>
      </c>
      <c r="N64" s="25" t="str">
        <f>'Base para todos '!N64</f>
        <v>Sin Costo </v>
      </c>
      <c r="O64" s="25" t="str">
        <f>'Base para todos '!O64</f>
        <v>Sin Costo </v>
      </c>
      <c r="P64" s="25" t="str">
        <f>'Base para todos '!P64</f>
        <v>permanente </v>
      </c>
      <c r="Q64" s="25" t="str">
        <f>'Base para todos '!Q64</f>
        <v>http://oferta.senasofiaplus.edu.co/sofia-oferta/detalle-oferta.html?fm=0&amp;fc=XvhTOnNfsMA</v>
      </c>
      <c r="R64" s="25">
        <f>'Base para todos '!R64</f>
        <v>0</v>
      </c>
    </row>
    <row r="65" spans="1:18" ht="42.75">
      <c r="A65" s="3">
        <f>COUNTIF($F$2:F65,'Conocimientos Busqueda '!$C$6)</f>
        <v>18</v>
      </c>
      <c r="B65" s="65" t="str">
        <f t="shared" si="0"/>
        <v>TIC / Seguridad de la Información </v>
      </c>
      <c r="C65" s="25" t="str">
        <f>'Base para todos '!C65</f>
        <v>SENA</v>
      </c>
      <c r="D65" s="25" t="str">
        <f>'Base para todos '!D65</f>
        <v>Servicio Nacional de Aprendizaje - SENA</v>
      </c>
      <c r="E65" s="25" t="str">
        <f>'Base para todos '!E65</f>
        <v>Funcional </v>
      </c>
      <c r="F65" s="25" t="str">
        <f>'Base para todos '!F65</f>
        <v>TIC / Seguridad de la Información </v>
      </c>
      <c r="G65" s="25" t="str">
        <f>'Base para todos '!G65</f>
        <v>Auditoria informática: conceptualización</v>
      </c>
      <c r="H65" s="25" t="str">
        <f>'Base para todos '!H65</f>
        <v>Verificar la vulnerabilidad de la red contra ataques de acuerdo con las políticas de seguridad de la empresa </v>
      </c>
      <c r="I65" s="25" t="str">
        <f>'Base para todos '!I65</f>
        <v>Español </v>
      </c>
      <c r="J65" s="25" t="str">
        <f>'Base para todos '!J65</f>
        <v>Virtual </v>
      </c>
      <c r="K65" s="25" t="str">
        <f>'Base para todos '!K65</f>
        <v>40 Horas </v>
      </c>
      <c r="L65" s="25" t="str">
        <f>'Base para todos '!L65</f>
        <v>Sin especificar </v>
      </c>
      <c r="M65" s="25" t="str">
        <f>'Base para todos '!M65</f>
        <v>Sin Costo </v>
      </c>
      <c r="N65" s="25" t="str">
        <f>'Base para todos '!N65</f>
        <v>Sin Costo </v>
      </c>
      <c r="O65" s="25" t="str">
        <f>'Base para todos '!O65</f>
        <v>Sin Costo </v>
      </c>
      <c r="P65" s="25" t="str">
        <f>'Base para todos '!P65</f>
        <v>permanente </v>
      </c>
      <c r="Q65" s="25" t="str">
        <f>'Base para todos '!Q65</f>
        <v>http://oferta.senasofiaplus.edu.co/sofia-oferta/detalle-oferta.html?fm=0&amp;fc=htHi-qQKPaY</v>
      </c>
      <c r="R65" s="25">
        <f>'Base para todos '!R65</f>
        <v>0</v>
      </c>
    </row>
    <row r="66" spans="1:18" ht="42.75">
      <c r="A66" s="3">
        <f>COUNTIF($F$2:F66,'Conocimientos Busqueda '!$C$6)</f>
        <v>18</v>
      </c>
      <c r="B66" s="65" t="str">
        <f t="shared" si="0"/>
        <v>TIC / Seguridad de la Información </v>
      </c>
      <c r="C66" s="25" t="str">
        <f>'Base para todos '!C66</f>
        <v>SENA</v>
      </c>
      <c r="D66" s="25" t="str">
        <f>'Base para todos '!D66</f>
        <v>Servicio Nacional de Aprendizaje - SENA</v>
      </c>
      <c r="E66" s="25" t="str">
        <f>'Base para todos '!E66</f>
        <v>Funcional </v>
      </c>
      <c r="F66" s="25" t="str">
        <f>'Base para todos '!F66</f>
        <v>TIC / Seguridad de la Información </v>
      </c>
      <c r="G66" s="25" t="str">
        <f>'Base para todos '!G66</f>
        <v>Redes y seguridad</v>
      </c>
      <c r="H66" s="25" t="str">
        <f>'Base para todos '!H66</f>
        <v>Instalar y Administrar Hardware y Software de Seguridad en la red a partir de normas Internacionales </v>
      </c>
      <c r="I66" s="25" t="str">
        <f>'Base para todos '!I66</f>
        <v>Español </v>
      </c>
      <c r="J66" s="25" t="str">
        <f>'Base para todos '!J66</f>
        <v>Virtual </v>
      </c>
      <c r="K66" s="25" t="str">
        <f>'Base para todos '!K66</f>
        <v>40 Horas </v>
      </c>
      <c r="L66" s="25" t="str">
        <f>'Base para todos '!L66</f>
        <v>Sin especificar </v>
      </c>
      <c r="M66" s="25" t="str">
        <f>'Base para todos '!M66</f>
        <v>Sin Costo </v>
      </c>
      <c r="N66" s="25" t="str">
        <f>'Base para todos '!N66</f>
        <v>Sin Costo </v>
      </c>
      <c r="O66" s="25" t="str">
        <f>'Base para todos '!O66</f>
        <v>Sin Costo </v>
      </c>
      <c r="P66" s="25" t="str">
        <f>'Base para todos '!P66</f>
        <v>permanente </v>
      </c>
      <c r="Q66" s="25" t="str">
        <f>'Base para todos '!Q66</f>
        <v>http://oferta.senasofiaplus.edu.co/sofia-oferta/detalle-oferta.html?fm=0&amp;fc=9CMnBjMmR6g</v>
      </c>
      <c r="R66" s="25">
        <f>'Base para todos '!R66</f>
        <v>0</v>
      </c>
    </row>
    <row r="67" spans="1:18" ht="42.75">
      <c r="A67" s="3">
        <f>COUNTIF($F$2:F67,'Conocimientos Busqueda '!$C$6)</f>
        <v>18</v>
      </c>
      <c r="B67" s="65" t="str">
        <f t="shared" si="0"/>
        <v>Agro</v>
      </c>
      <c r="C67" s="25" t="str">
        <f>'Base para todos '!C67</f>
        <v>SENA</v>
      </c>
      <c r="D67" s="25" t="str">
        <f>'Base para todos '!D67</f>
        <v>Servicio Nacional de Aprendizaje - SENA</v>
      </c>
      <c r="E67" s="25" t="str">
        <f>'Base para todos '!E67</f>
        <v>Funcional </v>
      </c>
      <c r="F67" s="25" t="str">
        <f>'Base para todos '!F67</f>
        <v>Agro</v>
      </c>
      <c r="G67" s="25" t="str">
        <f>'Base para todos '!G67</f>
        <v>Prácticas y aplicaciones de agricultura ecológica </v>
      </c>
      <c r="H67" s="25" t="str">
        <f>'Base para todos '!H67</f>
        <v>Mantener nutrición del suelo en correspondencia con criterios técnicos y la normatividad de la agricultura ecológica</v>
      </c>
      <c r="I67" s="25" t="str">
        <f>'Base para todos '!I67</f>
        <v>Español </v>
      </c>
      <c r="J67" s="25" t="str">
        <f>'Base para todos '!J67</f>
        <v>Virtual </v>
      </c>
      <c r="K67" s="25" t="str">
        <f>'Base para todos '!K67</f>
        <v>40 Horas </v>
      </c>
      <c r="L67" s="25" t="str">
        <f>'Base para todos '!L67</f>
        <v>Sin especificar </v>
      </c>
      <c r="M67" s="25" t="str">
        <f>'Base para todos '!M67</f>
        <v>Sin Costo </v>
      </c>
      <c r="N67" s="25" t="str">
        <f>'Base para todos '!N67</f>
        <v>Sin Costo </v>
      </c>
      <c r="O67" s="25" t="str">
        <f>'Base para todos '!O67</f>
        <v>Sin Costo </v>
      </c>
      <c r="P67" s="25" t="str">
        <f>'Base para todos '!P67</f>
        <v>permanente </v>
      </c>
      <c r="Q67" s="25" t="str">
        <f>'Base para todos '!Q67</f>
        <v>http://oferta.senasofiaplus.edu.co/sofia-oferta/detalle-oferta.html?fm=0&amp;fc=RlzQZsnOvkY</v>
      </c>
      <c r="R67" s="25">
        <f>'Base para todos '!R67</f>
        <v>0</v>
      </c>
    </row>
    <row r="68" spans="1:18" ht="42.75">
      <c r="A68" s="3">
        <f>COUNTIF($F$2:F68,'Conocimientos Busqueda '!$C$6)</f>
        <v>18</v>
      </c>
      <c r="B68" s="65" t="str">
        <f aca="true" t="shared" si="1" ref="B68:B106">F68</f>
        <v>Agro</v>
      </c>
      <c r="C68" s="25" t="str">
        <f>'Base para todos '!C68</f>
        <v>SENA</v>
      </c>
      <c r="D68" s="25" t="str">
        <f>'Base para todos '!D68</f>
        <v>Servicio Nacional de Aprendizaje - SENA</v>
      </c>
      <c r="E68" s="25" t="str">
        <f>'Base para todos '!E68</f>
        <v>Funcional </v>
      </c>
      <c r="F68" s="25" t="str">
        <f>'Base para todos '!F68</f>
        <v>Agro</v>
      </c>
      <c r="G68" s="25" t="str">
        <f>'Base para todos '!G68</f>
        <v>Buenas prácticas agrícolas </v>
      </c>
      <c r="H68" s="25" t="str">
        <f>'Base para todos '!H68</f>
        <v>Planear producción según características del sistema productivo y normas legales vigentes </v>
      </c>
      <c r="I68" s="25" t="str">
        <f>'Base para todos '!I68</f>
        <v>Español </v>
      </c>
      <c r="J68" s="25" t="str">
        <f>'Base para todos '!J68</f>
        <v>Virtual </v>
      </c>
      <c r="K68" s="25" t="str">
        <f>'Base para todos '!K68</f>
        <v>40 Horas </v>
      </c>
      <c r="L68" s="25" t="str">
        <f>'Base para todos '!L68</f>
        <v>Sin especificar </v>
      </c>
      <c r="M68" s="25" t="str">
        <f>'Base para todos '!M68</f>
        <v>Sin Costo </v>
      </c>
      <c r="N68" s="25" t="str">
        <f>'Base para todos '!N68</f>
        <v>Sin Costo </v>
      </c>
      <c r="O68" s="25" t="str">
        <f>'Base para todos '!O68</f>
        <v>Sin Costo </v>
      </c>
      <c r="P68" s="25" t="str">
        <f>'Base para todos '!P68</f>
        <v>permanente </v>
      </c>
      <c r="Q68" s="25" t="str">
        <f>'Base para todos '!Q68</f>
        <v>http://oferta.senasofiaplus.edu.co/sofia-oferta/detalle-oferta.html?fm=0&amp;fc=tGn-iWwnJIY</v>
      </c>
      <c r="R68" s="25">
        <f>'Base para todos '!R68</f>
        <v>0</v>
      </c>
    </row>
    <row r="69" spans="1:18" ht="299.25">
      <c r="A69" s="3">
        <f>COUNTIF($F$2:F69,'Conocimientos Busqueda '!$C$6)</f>
        <v>18</v>
      </c>
      <c r="B69" s="65" t="str">
        <f t="shared" si="1"/>
        <v>Gestión Ambiental</v>
      </c>
      <c r="C69" s="25" t="str">
        <f>'Base para todos '!C69</f>
        <v>The University of Queensland</v>
      </c>
      <c r="D69" s="25" t="str">
        <f>'Base para todos '!D69</f>
        <v>The University of Queensland Australia </v>
      </c>
      <c r="E69" s="25" t="str">
        <f>'Base para todos '!E69</f>
        <v>Funcional </v>
      </c>
      <c r="F69" s="25" t="str">
        <f>'Base para todos '!F69</f>
        <v>Gestión Ambiental</v>
      </c>
      <c r="G69" s="25" t="str">
        <f>'Base para todos '!G69</f>
        <v>The Science and Practice of Sustainable Development</v>
      </c>
      <c r="H69" s="25" t="str">
        <f>'Base para todos '!H69</f>
        <v>To understand the practice and policy of sustainable pathways to development
To appreciate some of the scientific underpinnings of sustainable development practice and how policy-makers are trying to apply it for better governance of scarce resources
To apply relevant aspects of the science and policies of sustainable development to your own practice as a development leader
To understand how various attributes of sustainability (environmental, economic and social) can be applied by development practitioners and other stakeholders
To gain scientific knowledge regarding planetary boundaries processes and their influence on international economic development
To be aware of the current international policy landscape for the Sustainable Development Goals (SDGs)</v>
      </c>
      <c r="I69" s="25" t="str">
        <f>'Base para todos '!I69</f>
        <v>Inglés </v>
      </c>
      <c r="J69" s="25" t="str">
        <f>'Base para todos '!J69</f>
        <v>Virtual </v>
      </c>
      <c r="K69" s="25" t="str">
        <f>'Base para todos '!K69</f>
        <v>No especifica </v>
      </c>
      <c r="L69" s="25" t="str">
        <f>'Base para todos '!L69</f>
        <v>13 semanas</v>
      </c>
      <c r="M69" s="25" t="str">
        <f>'Base para todos '!M69</f>
        <v>Sin Costo </v>
      </c>
      <c r="N69" s="25" t="str">
        <f>'Base para todos '!N69</f>
        <v>Con costo Adicional por Certificado  </v>
      </c>
      <c r="O69" s="25" t="str">
        <f>'Base para todos '!O69</f>
        <v>Agrega un Certificado Verificado por $270 USD</v>
      </c>
      <c r="P69" s="25" t="str">
        <f>'Base para todos '!P69</f>
        <v>Comienza 2 de septiembre de 2019</v>
      </c>
      <c r="Q69" s="25" t="str">
        <f>'Base para todos '!Q69</f>
        <v>https://www.edx.org/es/course/the-science-and-practice-of-sustainable-development</v>
      </c>
      <c r="R69" s="25">
        <f>'Base para todos '!R69</f>
        <v>0</v>
      </c>
    </row>
    <row r="70" spans="1:18" ht="128.25">
      <c r="A70" s="3">
        <f>COUNTIF($F$2:F70,'Conocimientos Busqueda '!$C$6)</f>
        <v>19</v>
      </c>
      <c r="B70" s="65" t="str">
        <f t="shared" si="1"/>
        <v>Talento Humano </v>
      </c>
      <c r="C70" s="25" t="str">
        <f>'Base para todos '!C70</f>
        <v>UNAM México </v>
      </c>
      <c r="D70" s="25" t="str">
        <f>'Base para todos '!D70</f>
        <v>Universidad Nacional Autónoma de México </v>
      </c>
      <c r="E70" s="25" t="str">
        <f>'Base para todos '!E70</f>
        <v>Comportamental </v>
      </c>
      <c r="F70" s="25" t="str">
        <f>'Base para todos '!F70</f>
        <v>Talento Humano </v>
      </c>
      <c r="G70" s="25" t="str">
        <f>'Base para todos '!G70</f>
        <v>Solución de problemas y toma de decisiones</v>
      </c>
      <c r="H70" s="25" t="str">
        <f>'Base para todos '!H70</f>
        <v>entender las ventajas del pensamiento divergente (creativo) como una habilidad fundamental en la solución de problemas. Revisa, también, la metodología para manejar estilos participativos en la toma de decisiones asegurando la efectividad de las mismas y la aceptación por parte del personal al ser tomado en cuenta.</v>
      </c>
      <c r="I70" s="25" t="str">
        <f>'Base para todos '!I70</f>
        <v>Español</v>
      </c>
      <c r="J70" s="25" t="str">
        <f>'Base para todos '!J70</f>
        <v>Virtual </v>
      </c>
      <c r="K70" s="25" t="str">
        <f>'Base para todos '!K70</f>
        <v>No especifica </v>
      </c>
      <c r="L70" s="25" t="str">
        <f>'Base para todos '!L70</f>
        <v>4 semanas </v>
      </c>
      <c r="M70" s="25" t="str">
        <f>'Base para todos '!M70</f>
        <v>Sin Costo </v>
      </c>
      <c r="N70" s="25" t="str">
        <f>'Base para todos '!N70</f>
        <v>Con costo Adicional por Certificado  </v>
      </c>
      <c r="O70" s="25" t="str">
        <f>'Base para todos '!O70</f>
        <v>Costo mensual por varios cursos (49 USD)</v>
      </c>
      <c r="P70" s="25" t="str">
        <f>'Base para todos '!P70</f>
        <v>Comienza 30 de mayo </v>
      </c>
      <c r="Q70" s="25" t="str">
        <f>'Base para todos '!Q70</f>
        <v>https://www.coursera.org/learn/soluciondeproblemas?ranMID=40328&amp;ranEAID=OUg*PVuFT8M&amp;ranSiteID=OUg.PVuFT8M-JdG33k_2aKICHcbF075IiQ&amp;siteID=OUg.PVuFT8M-JdG33k_2aKICHcbF075IiQ&amp;utm_content=10&amp;utm_medium=partners&amp;utm_source=linkshare&amp;utm_campaign=OUg*PVuFT8M</v>
      </c>
      <c r="R70" s="25">
        <f>'Base para todos '!R70</f>
        <v>0</v>
      </c>
    </row>
    <row r="71" spans="1:18" ht="185.25">
      <c r="A71" s="3">
        <f>COUNTIF($F$2:F71,'Conocimientos Busqueda '!$C$6)</f>
        <v>20</v>
      </c>
      <c r="B71" s="65" t="str">
        <f t="shared" si="1"/>
        <v>Talento Humano </v>
      </c>
      <c r="C71" s="25" t="str">
        <f>'Base para todos '!C71</f>
        <v>UNAM México </v>
      </c>
      <c r="D71" s="25" t="str">
        <f>'Base para todos '!D71</f>
        <v>Universidad Nacional Autónoma de México </v>
      </c>
      <c r="E71" s="25" t="str">
        <f>'Base para todos '!E71</f>
        <v>Comportamental </v>
      </c>
      <c r="F71" s="25" t="str">
        <f>'Base para todos '!F71</f>
        <v>Talento Humano </v>
      </c>
      <c r="G71" s="25" t="str">
        <f>'Base para todos '!G71</f>
        <v>Autoridad, dirección y liderazgo</v>
      </c>
      <c r="H71" s="25" t="str">
        <f>'Base para todos '!H71</f>
        <v>identificarás las principales responsabilidades y actividades que realiza un directivo en cualquier nivel de mando. Revisarán ejemplos que reflejan la importancia del ejercicio del liderazgo resaltando el valor del manejo adecuado de la comunicación, toma de decisiones, motivación, delegación, supervisión y coordinación del equipo de trabajo. Por otra parte, reconocerás los diferentes estilos de liderazgo y cómo éstos deben ser utilizados dependiendo de las particularidades de cada situación</v>
      </c>
      <c r="I71" s="25" t="str">
        <f>'Base para todos '!I71</f>
        <v>Español</v>
      </c>
      <c r="J71" s="25" t="str">
        <f>'Base para todos '!J71</f>
        <v>Virtual </v>
      </c>
      <c r="K71" s="25" t="str">
        <f>'Base para todos '!K71</f>
        <v>No especifica </v>
      </c>
      <c r="L71" s="25" t="str">
        <f>'Base para todos '!L71</f>
        <v>4 semanas </v>
      </c>
      <c r="M71" s="25" t="str">
        <f>'Base para todos '!M71</f>
        <v>Sin Costo </v>
      </c>
      <c r="N71" s="25" t="str">
        <f>'Base para todos '!N71</f>
        <v>Con costo Adicional por Certificado  </v>
      </c>
      <c r="O71" s="25" t="str">
        <f>'Base para todos '!O71</f>
        <v>Costo mensual por varios cursos (49 USD)</v>
      </c>
      <c r="P71" s="25" t="str">
        <f>'Base para todos '!P71</f>
        <v>Comienza 30 de mayo </v>
      </c>
      <c r="Q71" s="25" t="str">
        <f>'Base para todos '!Q71</f>
        <v>https://www.coursera.org/learn/autoridad?ranMID=40328&amp;ranEAID=OUg*PVuFT8M&amp;ranSiteID=OUg.PVuFT8M-ctr5GRpJTZAiwP4R6KkafA&amp;siteID=OUg.PVuFT8M-ctr5GRpJTZAiwP4R6KkafA&amp;utm_content=10&amp;utm_medium=partners&amp;utm_source=linkshare&amp;utm_campaign=OUg*PVuFT8M</v>
      </c>
      <c r="R71" s="25">
        <f>'Base para todos '!R71</f>
        <v>0</v>
      </c>
    </row>
    <row r="72" spans="1:18" ht="128.25">
      <c r="A72" s="3">
        <f>COUNTIF($F$2:F72,'Conocimientos Busqueda '!$C$6)</f>
        <v>21</v>
      </c>
      <c r="B72" s="65" t="str">
        <f t="shared" si="1"/>
        <v>Talento Humano </v>
      </c>
      <c r="C72" s="25" t="str">
        <f>'Base para todos '!C72</f>
        <v>UNAM Mexico </v>
      </c>
      <c r="D72" s="25" t="str">
        <f>'Base para todos '!D72</f>
        <v>Universidad Nacional Autónoma de México </v>
      </c>
      <c r="E72" s="25" t="str">
        <f>'Base para todos '!E72</f>
        <v>Comportamental </v>
      </c>
      <c r="F72" s="25" t="str">
        <f>'Base para todos '!F72</f>
        <v>Talento Humano </v>
      </c>
      <c r="G72" s="25" t="str">
        <f>'Base para todos '!G72</f>
        <v>Orden y manejo del tiempo</v>
      </c>
      <c r="H72" s="25" t="str">
        <f>'Base para todos '!H72</f>
        <v>habilidades para fortalecer una actitud de orden y respeto por las normas y procedimientos de trabajo valorando la importancia de contar con un clima organizado en donde todo el equipo se siente cómodo y sabe dónde encontrar los materiales relacionados con el trabajo del área.</v>
      </c>
      <c r="I72" s="25" t="str">
        <f>'Base para todos '!I72</f>
        <v>Español</v>
      </c>
      <c r="J72" s="25" t="str">
        <f>'Base para todos '!J72</f>
        <v>Virtual </v>
      </c>
      <c r="K72" s="25" t="str">
        <f>'Base para todos '!K72</f>
        <v>No especifica </v>
      </c>
      <c r="L72" s="25" t="str">
        <f>'Base para todos '!L72</f>
        <v>4 semanas </v>
      </c>
      <c r="M72" s="25" t="str">
        <f>'Base para todos '!M72</f>
        <v>Sin Costo </v>
      </c>
      <c r="N72" s="25" t="str">
        <f>'Base para todos '!N72</f>
        <v>Con costo Adicional por Certificado  </v>
      </c>
      <c r="O72" s="25" t="str">
        <f>'Base para todos '!O72</f>
        <v>Costo mensual por varios cursos (49 USD)</v>
      </c>
      <c r="P72" s="25" t="str">
        <f>'Base para todos '!P72</f>
        <v>Comienza 30 de mayo </v>
      </c>
      <c r="Q72" s="25" t="str">
        <f>'Base para todos '!Q72</f>
        <v>https://www.coursera.org/learn/orden?ranMID=40328&amp;ranEAID=OUg*PVuFT8M&amp;ranSiteID=OUg.PVuFT8M-OdwVfO29xWE2L8qbuUnhIQ&amp;siteID=OUg.PVuFT8M-OdwVfO29xWE2L8qbuUnhIQ&amp;utm_content=10&amp;utm_medium=partners&amp;utm_source=linkshare&amp;utm_campaign=OUg*PVuFT8M</v>
      </c>
      <c r="R72" s="25">
        <f>'Base para todos '!R72</f>
        <v>0</v>
      </c>
    </row>
    <row r="73" spans="1:18" ht="99.75">
      <c r="A73" s="3">
        <f>COUNTIF($F$2:F73,'Conocimientos Busqueda '!$C$6)</f>
        <v>21</v>
      </c>
      <c r="B73" s="65" t="str">
        <f t="shared" si="1"/>
        <v>Género </v>
      </c>
      <c r="C73" s="25" t="str">
        <f>'Base para todos '!C73</f>
        <v>OEA</v>
      </c>
      <c r="D73" s="25" t="str">
        <f>'Base para todos '!D73</f>
        <v>Organización de los Estados Americanos OEA </v>
      </c>
      <c r="E73" s="25" t="str">
        <f>'Base para todos '!E73</f>
        <v>Funcional </v>
      </c>
      <c r="F73" s="25" t="str">
        <f>'Base para todos '!F73</f>
        <v>Género </v>
      </c>
      <c r="G73" s="25" t="str">
        <f>'Base para todos '!G73</f>
        <v>Planificación Estratégica con Enfoque de Género</v>
      </c>
      <c r="H73" s="25" t="str">
        <f>'Base para todos '!H73</f>
        <v>incorporación del enfoque de género en las organizaciones, a través de una planificación estratégica que incorpora transversalmente la consideración del impacto de las medidas que se desarrollan, desde una perspectiva de género.</v>
      </c>
      <c r="I73" s="25" t="str">
        <f>'Base para todos '!I73</f>
        <v>Español</v>
      </c>
      <c r="J73" s="25" t="str">
        <f>'Base para todos '!J73</f>
        <v>Virtual </v>
      </c>
      <c r="K73" s="25" t="str">
        <f>'Base para todos '!K73</f>
        <v>No especifica </v>
      </c>
      <c r="L73" s="25" t="str">
        <f>'Base para todos '!L73</f>
        <v>10 semanas </v>
      </c>
      <c r="M73" s="25" t="str">
        <f>'Base para todos '!M73</f>
        <v>Sin Costo </v>
      </c>
      <c r="N73" s="25" t="str">
        <f>'Base para todos '!N73</f>
        <v>Sin Costo </v>
      </c>
      <c r="O73" s="25" t="str">
        <f>'Base para todos '!O73</f>
        <v>Sin Costo </v>
      </c>
      <c r="P73" s="25" t="str">
        <f>'Base para todos '!P73</f>
        <v>Comienza Julio 29 2019  (inscribir y solicitar beca )</v>
      </c>
      <c r="Q73" s="25" t="str">
        <f>'Base para todos '!Q73</f>
        <v>http://portal.portaleducoas.org/es/cursos/planificaci-n-estrat-gica-enfoque-g-nero</v>
      </c>
      <c r="R73" s="25">
        <f>'Base para todos '!R73</f>
        <v>0</v>
      </c>
    </row>
    <row r="74" spans="1:18" ht="242.25">
      <c r="A74" s="3">
        <f>COUNTIF($F$2:F74,'Conocimientos Busqueda '!$C$6)</f>
        <v>21</v>
      </c>
      <c r="B74" s="65" t="str">
        <f t="shared" si="1"/>
        <v>Ciencias Sociales</v>
      </c>
      <c r="C74" s="25" t="str">
        <f>'Base para todos '!C74</f>
        <v>University of Michigan </v>
      </c>
      <c r="D74" s="25" t="str">
        <f>'Base para todos '!D74</f>
        <v>University of Michigan </v>
      </c>
      <c r="E74" s="25" t="str">
        <f>'Base para todos '!E74</f>
        <v>Comportamental </v>
      </c>
      <c r="F74" s="25" t="str">
        <f>'Base para todos '!F74</f>
        <v>Ciencias Sociales</v>
      </c>
      <c r="G74" s="25" t="str">
        <f>'Base para todos '!G74</f>
        <v>Diversity and Social Justice in Social Work</v>
      </c>
      <c r="H74" s="25" t="str">
        <f>'Base para todos '!H74</f>
        <v>Demonstrate knowledge and skills for working for justice, enacting critical consciousness, and engaging and addressing issues of power and diversity.
Demonstrate knowledge of social locations, constructions, processes, and identities and the diversity within these.
Demonstrate skills in critical contextual thinking, applying multiple theories and frameworks to illuminate underlying assumptions, biases and possible opportunities, and engaging in praxis.
Demonstrate awareness of the sources of power, how to mobilize power towards positive change, and ways to challenge oppressive assumptions, biases, and prejudices.</v>
      </c>
      <c r="I74" s="25" t="str">
        <f>'Base para todos '!I74</f>
        <v>Inglés </v>
      </c>
      <c r="J74" s="25" t="str">
        <f>'Base para todos '!J74</f>
        <v>Virtual </v>
      </c>
      <c r="K74" s="25" t="str">
        <f>'Base para todos '!K74</f>
        <v>No especifica </v>
      </c>
      <c r="L74" s="25" t="str">
        <f>'Base para todos '!L74</f>
        <v>8 semanas </v>
      </c>
      <c r="M74" s="25" t="str">
        <f>'Base para todos '!M74</f>
        <v>Sin Costo </v>
      </c>
      <c r="N74" s="25" t="str">
        <f>'Base para todos '!N74</f>
        <v>Con costo Adicional por Certificado  </v>
      </c>
      <c r="O74" s="25" t="str">
        <f>'Base para todos '!O74</f>
        <v>Agrega un Certificado Verificado por $199 USD</v>
      </c>
      <c r="P74" s="25" t="str">
        <f>'Base para todos '!P74</f>
        <v>Permanente </v>
      </c>
      <c r="Q74" s="25" t="str">
        <f>'Base para todos '!Q74</f>
        <v>https://www.edx.org/es/course/diversity-and-social-justice-in-social-work-2</v>
      </c>
      <c r="R74" s="25">
        <f>'Base para todos '!R74</f>
        <v>0</v>
      </c>
    </row>
    <row r="75" spans="1:18" ht="199.5">
      <c r="A75" s="3">
        <f>COUNTIF($F$2:F75,'Conocimientos Busqueda '!$C$6)</f>
        <v>22</v>
      </c>
      <c r="B75" s="65" t="str">
        <f t="shared" si="1"/>
        <v>Talento Humano </v>
      </c>
      <c r="C75" s="25" t="str">
        <f>'Base para todos '!C75</f>
        <v>Universidad Galileo </v>
      </c>
      <c r="D75" s="25" t="str">
        <f>'Base para todos '!D75</f>
        <v>Universidad Galileo </v>
      </c>
      <c r="E75" s="25" t="str">
        <f>'Base para todos '!E75</f>
        <v>Funcional </v>
      </c>
      <c r="F75" s="25" t="str">
        <f>'Base para todos '!F75</f>
        <v>Talento Humano </v>
      </c>
      <c r="G75" s="25" t="str">
        <f>'Base para todos '!G75</f>
        <v>Análisis estadístico con Excel</v>
      </c>
      <c r="H75" s="25" t="str">
        <f>'Base para todos '!H75</f>
        <v>Estadísticos de tendencia central, de posición, de variación y de forma
Distribución de probabilidad binomial y de probabilidad normal
Esquemas de muestreo e intervalos de confianza
Cálculo del tamaño de la muestra
Análisis de regresión y correlación simple y análisis de regresión y correlación múltiple
Pruebas de hipótesis y de Chi cuadrado
Números índice
Cálculos con la herramienta de análisis de datos de Excel y fórmulas estadísticas específicas</v>
      </c>
      <c r="I75" s="25" t="str">
        <f>'Base para todos '!I75</f>
        <v>Español</v>
      </c>
      <c r="J75" s="25" t="str">
        <f>'Base para todos '!J75</f>
        <v>Virtual </v>
      </c>
      <c r="K75" s="25" t="str">
        <f>'Base para todos '!K75</f>
        <v>No especifica </v>
      </c>
      <c r="L75" s="25" t="str">
        <f>'Base para todos '!L75</f>
        <v>4 semanas </v>
      </c>
      <c r="M75" s="25" t="str">
        <f>'Base para todos '!M75</f>
        <v>Sin Costo </v>
      </c>
      <c r="N75" s="25" t="str">
        <f>'Base para todos '!N75</f>
        <v>Con costo Adicional por Certificado  </v>
      </c>
      <c r="O75" s="25" t="str">
        <f>'Base para todos '!O75</f>
        <v>Agrega un Certificado Verificado por $49 USD
</v>
      </c>
      <c r="P75" s="25" t="str">
        <f>'Base para todos '!P75</f>
        <v>Permanente </v>
      </c>
      <c r="Q75" s="25" t="str">
        <f>'Base para todos '!Q75</f>
        <v>https://www.edx.org/es/course/analisis-estadistico-con-excel-2</v>
      </c>
      <c r="R75" s="25">
        <f>'Base para todos '!R75</f>
        <v>0</v>
      </c>
    </row>
    <row r="76" spans="1:18" ht="85.5">
      <c r="A76" s="3">
        <f>COUNTIF($F$2:F76,'Conocimientos Busqueda '!$C$6)</f>
        <v>22</v>
      </c>
      <c r="B76" s="65" t="str">
        <f t="shared" si="1"/>
        <v>Electrónica </v>
      </c>
      <c r="C76" s="25" t="str">
        <f>'Base para todos '!C76</f>
        <v>Universidad Galileo </v>
      </c>
      <c r="D76" s="25" t="str">
        <f>'Base para todos '!D76</f>
        <v>Universidad Galileo </v>
      </c>
      <c r="E76" s="25" t="str">
        <f>'Base para todos '!E76</f>
        <v>Funcional </v>
      </c>
      <c r="F76" s="25" t="str">
        <f>'Base para todos '!F76</f>
        <v>Electrónica </v>
      </c>
      <c r="G76" s="25" t="str">
        <f>'Base para todos '!G76</f>
        <v>Circuitos Eléctricos en Corriente Alterna</v>
      </c>
      <c r="H76" s="25" t="str">
        <f>'Base para todos '!H76</f>
        <v>Señales y Formas de Onda
Aritmética de Números Complejos
El modelo de Fasores
Leyes básicas de circuitos
Métodos de Análisis
Potencia en AC</v>
      </c>
      <c r="I76" s="25" t="str">
        <f>'Base para todos '!I76</f>
        <v>Español</v>
      </c>
      <c r="J76" s="25" t="str">
        <f>'Base para todos '!J76</f>
        <v>Virtual </v>
      </c>
      <c r="K76" s="25" t="str">
        <f>'Base para todos '!K76</f>
        <v>No especifica </v>
      </c>
      <c r="L76" s="25" t="str">
        <f>'Base para todos '!L76</f>
        <v>4 semanas </v>
      </c>
      <c r="M76" s="25" t="str">
        <f>'Base para todos '!M76</f>
        <v>Sin Costo </v>
      </c>
      <c r="N76" s="25" t="str">
        <f>'Base para todos '!N76</f>
        <v>Con costo Adicional por Certificado  </v>
      </c>
      <c r="O76" s="25" t="str">
        <f>'Base para todos '!O76</f>
        <v>Agrega un Certificado Verificado por $49 USD
</v>
      </c>
      <c r="P76" s="25" t="str">
        <f>'Base para todos '!P76</f>
        <v>Permanente </v>
      </c>
      <c r="Q76" s="25" t="str">
        <f>'Base para todos '!Q76</f>
        <v>https://www.edx.org/es/course/circuitos-electricos-en-corriente-alterna-2</v>
      </c>
      <c r="R76" s="25">
        <f>'Base para todos '!R76</f>
        <v>0</v>
      </c>
    </row>
    <row r="77" spans="1:18" ht="142.5">
      <c r="A77" s="3">
        <f>COUNTIF($F$2:F77,'Conocimientos Busqueda '!$C$6)</f>
        <v>23</v>
      </c>
      <c r="B77" s="65" t="str">
        <f t="shared" si="1"/>
        <v>Talento Humano </v>
      </c>
      <c r="C77" s="25" t="str">
        <f>'Base para todos '!C77</f>
        <v>Tecnológico de Monterrey </v>
      </c>
      <c r="D77" s="25" t="str">
        <f>'Base para todos '!D77</f>
        <v>Tecnológico de Monterrey </v>
      </c>
      <c r="E77" s="25" t="str">
        <f>'Base para todos '!E77</f>
        <v>Comportamental </v>
      </c>
      <c r="F77" s="25" t="str">
        <f>'Base para todos '!F77</f>
        <v>Talento Humano </v>
      </c>
      <c r="G77" s="25" t="str">
        <f>'Base para todos '!G77</f>
        <v>Habilidades de negociación y comunicación efectiva</v>
      </c>
      <c r="H77" s="25" t="str">
        <f>'Base para todos '!H77</f>
        <v>Implementar las habilidades y estilos de negociación clave para llevar a cabo negociaciones efectivas y alcanzar acuerdos satisfactorios
Adoptar técnicas de comunicación que mejoren las relaciones y estimulen la cooperación entre las partes involucradas
Desarrollar el pensamiento crítico para gestionar las emociones y resolver conflictos de una manera constructiva</v>
      </c>
      <c r="I77" s="25" t="str">
        <f>'Base para todos '!I77</f>
        <v>Español</v>
      </c>
      <c r="J77" s="25" t="str">
        <f>'Base para todos '!J77</f>
        <v>Virtual </v>
      </c>
      <c r="K77" s="25" t="str">
        <f>'Base para todos '!K77</f>
        <v>No especifica </v>
      </c>
      <c r="L77" s="25" t="str">
        <f>'Base para todos '!L77</f>
        <v>4 semanas </v>
      </c>
      <c r="M77" s="25" t="str">
        <f>'Base para todos '!M77</f>
        <v>Sin Costo </v>
      </c>
      <c r="N77" s="25" t="str">
        <f>'Base para todos '!N77</f>
        <v>Con costo Adicional por Certificado  </v>
      </c>
      <c r="O77" s="25" t="str">
        <f>'Base para todos '!O77</f>
        <v>Agrega un Certificado Verificado por $149 USD
</v>
      </c>
      <c r="P77" s="25" t="str">
        <f>'Base para todos '!P77</f>
        <v>Permanente </v>
      </c>
      <c r="Q77" s="25" t="str">
        <f>'Base para todos '!Q77</f>
        <v>https://www.edx.org/es/course/habilidades-de-negociacion-y-comunicacion-efectiva</v>
      </c>
      <c r="R77" s="25">
        <f>'Base para todos '!R77</f>
        <v>0</v>
      </c>
    </row>
    <row r="78" spans="1:18" ht="156.75">
      <c r="A78" s="3">
        <f>COUNTIF($F$2:F78,'Conocimientos Busqueda '!$C$6)</f>
        <v>24</v>
      </c>
      <c r="B78" s="65" t="str">
        <f t="shared" si="1"/>
        <v>Talento Humano </v>
      </c>
      <c r="C78" s="25" t="str">
        <f>'Base para todos '!C78</f>
        <v>Tecnológico de Monterrey </v>
      </c>
      <c r="D78" s="25" t="str">
        <f>'Base para todos '!D78</f>
        <v>Tecnológico de Monterrey </v>
      </c>
      <c r="E78" s="25" t="str">
        <f>'Base para todos '!E78</f>
        <v>Comportamental </v>
      </c>
      <c r="F78" s="25" t="str">
        <f>'Base para todos '!F78</f>
        <v>Talento Humano </v>
      </c>
      <c r="G78" s="25" t="str">
        <f>'Base para todos '!G78</f>
        <v>Comunicación efectiva para el líder actual</v>
      </c>
      <c r="H78" s="25" t="str">
        <f>'Base para todos '!H78</f>
        <v>Comprender la importancia de la comunicación en la vida de las personas y así impulsar la mejora en nuestra capacidad de socializar efectivamente
Identificar el concepto de comunicación para clarificar su importancia
Desarrollar las habilidades de comunicación: asertividad y empatía
Aplicar las habilidades de comunicación a la retroalimentación del desempeño y alcanzar los objetivos organizacionales</v>
      </c>
      <c r="I78" s="25" t="str">
        <f>'Base para todos '!I78</f>
        <v>Español</v>
      </c>
      <c r="J78" s="25" t="str">
        <f>'Base para todos '!J78</f>
        <v>Virtual </v>
      </c>
      <c r="K78" s="25" t="str">
        <f>'Base para todos '!K78</f>
        <v>No especifica </v>
      </c>
      <c r="L78" s="25" t="str">
        <f>'Base para todos '!L78</f>
        <v>4 semanas </v>
      </c>
      <c r="M78" s="25" t="str">
        <f>'Base para todos '!M78</f>
        <v>Sin Costo </v>
      </c>
      <c r="N78" s="25" t="str">
        <f>'Base para todos '!N78</f>
        <v>Con costo Adicional por Certificado  </v>
      </c>
      <c r="O78" s="25" t="str">
        <f>'Base para todos '!O78</f>
        <v>Agrega un Certificado Verificado por $149 USD
</v>
      </c>
      <c r="P78" s="25" t="str">
        <f>'Base para todos '!P78</f>
        <v>Permanente </v>
      </c>
      <c r="Q78" s="25" t="str">
        <f>'Base para todos '!Q78</f>
        <v>https://www.edx.org/es/course/comunicacion-efectiva-para-el-lider-actual</v>
      </c>
      <c r="R78" s="25">
        <f>'Base para todos '!R78</f>
        <v>0</v>
      </c>
    </row>
    <row r="79" spans="1:18" ht="99.75">
      <c r="A79" s="3">
        <f>COUNTIF($F$2:F79,'Conocimientos Busqueda '!$C$6)</f>
        <v>25</v>
      </c>
      <c r="B79" s="65" t="str">
        <f t="shared" si="1"/>
        <v>Talento Humano </v>
      </c>
      <c r="C79" s="25" t="str">
        <f>'Base para todos '!C79</f>
        <v>Tecnológico de Monterrey </v>
      </c>
      <c r="D79" s="25" t="str">
        <f>'Base para todos '!D79</f>
        <v>Tecnológico de Monterrey </v>
      </c>
      <c r="E79" s="25" t="str">
        <f>'Base para todos '!E79</f>
        <v>Comportamental </v>
      </c>
      <c r="F79" s="25" t="str">
        <f>'Base para todos '!F79</f>
        <v>Talento Humano </v>
      </c>
      <c r="G79" s="25" t="str">
        <f>'Base para todos '!G79</f>
        <v>Liderazgo y comportamiento organizacional</v>
      </c>
      <c r="H79" s="25" t="str">
        <f>'Base para todos '!H79</f>
        <v>Desarrollar un estilo de liderazgo que se adapte a tus fortalezas y las necesidades de la situación
Diseñar tareas motivadoras y efectivas para ti y para otros
Comunicar tu perspectiva a otros de una manera creíble y persuasiva</v>
      </c>
      <c r="I79" s="25" t="str">
        <f>'Base para todos '!I79</f>
        <v>Español</v>
      </c>
      <c r="J79" s="25" t="str">
        <f>'Base para todos '!J79</f>
        <v>Virtual </v>
      </c>
      <c r="K79" s="25" t="str">
        <f>'Base para todos '!K79</f>
        <v>No especifica </v>
      </c>
      <c r="L79" s="25" t="str">
        <f>'Base para todos '!L79</f>
        <v>4 semanas </v>
      </c>
      <c r="M79" s="25" t="str">
        <f>'Base para todos '!M79</f>
        <v>Sin Costo </v>
      </c>
      <c r="N79" s="25" t="str">
        <f>'Base para todos '!N79</f>
        <v>Con costo Adicional por Certificado  </v>
      </c>
      <c r="O79" s="25" t="str">
        <f>'Base para todos '!O79</f>
        <v>Agrega un Certificado Verificado por $149 USD
</v>
      </c>
      <c r="P79" s="25" t="str">
        <f>'Base para todos '!P79</f>
        <v>Permanente </v>
      </c>
      <c r="Q79" s="25" t="str">
        <f>'Base para todos '!Q79</f>
        <v>https://www.edx.org/es/course/liderazgo-y-comportamiento-organizacional-2</v>
      </c>
      <c r="R79" s="25">
        <f>'Base para todos '!R79</f>
        <v>0</v>
      </c>
    </row>
    <row r="80" spans="1:18" ht="128.25">
      <c r="A80" s="3">
        <f>COUNTIF($F$2:F80,'Conocimientos Busqueda '!$C$6)</f>
        <v>26</v>
      </c>
      <c r="B80" s="65" t="str">
        <f t="shared" si="1"/>
        <v>Talento Humano </v>
      </c>
      <c r="C80" s="25" t="str">
        <f>'Base para todos '!C80</f>
        <v>Tecnológico de Monterrey </v>
      </c>
      <c r="D80" s="25" t="str">
        <f>'Base para todos '!D80</f>
        <v>Tecnológico de Monterrey </v>
      </c>
      <c r="E80" s="25" t="str">
        <f>'Base para todos '!E80</f>
        <v>Comportamental </v>
      </c>
      <c r="F80" s="25" t="str">
        <f>'Base para todos '!F80</f>
        <v>Talento Humano </v>
      </c>
      <c r="G80" s="25" t="str">
        <f>'Base para todos '!G80</f>
        <v>Liderazgo orientado al florecimiento humano</v>
      </c>
      <c r="H80" s="25" t="str">
        <f>'Base para todos '!H80</f>
        <v>Identificar las oportunidades de mejora personal dentro de los cinco elementos del modelo de liderazgo para el florecimiento humano
Desarrollar las competencias que le permitirán alcanzar y optimizar resultados en su trabajo
Comprender la relación entre felicidad, liderazgo y florecimiento</v>
      </c>
      <c r="I80" s="25" t="str">
        <f>'Base para todos '!I80</f>
        <v>Español</v>
      </c>
      <c r="J80" s="25" t="str">
        <f>'Base para todos '!J80</f>
        <v>Virtual </v>
      </c>
      <c r="K80" s="25" t="str">
        <f>'Base para todos '!K80</f>
        <v>No especifica </v>
      </c>
      <c r="L80" s="25" t="str">
        <f>'Base para todos '!L80</f>
        <v>4 semanas </v>
      </c>
      <c r="M80" s="25" t="str">
        <f>'Base para todos '!M80</f>
        <v>Sin Costo </v>
      </c>
      <c r="N80" s="25" t="str">
        <f>'Base para todos '!N80</f>
        <v>Con costo Adicional por Certificado  </v>
      </c>
      <c r="O80" s="25" t="str">
        <f>'Base para todos '!O80</f>
        <v>Agrega un Certificado Verificado por $149 USD
</v>
      </c>
      <c r="P80" s="25" t="str">
        <f>'Base para todos '!P80</f>
        <v>Permanente </v>
      </c>
      <c r="Q80" s="25" t="str">
        <f>'Base para todos '!Q80</f>
        <v>https://www.edx.org/es/course/liderazgo-orientado-al-florecimiento-humano</v>
      </c>
      <c r="R80" s="25">
        <f>'Base para todos '!R80</f>
        <v>0</v>
      </c>
    </row>
    <row r="81" spans="1:18" ht="199.5">
      <c r="A81" s="3">
        <f>COUNTIF($F$2:F81,'Conocimientos Busqueda '!$C$6)</f>
        <v>27</v>
      </c>
      <c r="B81" s="65" t="str">
        <f t="shared" si="1"/>
        <v>Talento Humano </v>
      </c>
      <c r="C81" s="25" t="str">
        <f>'Base para todos '!C81</f>
        <v>Tecnológico de Monterrey </v>
      </c>
      <c r="D81" s="25" t="str">
        <f>'Base para todos '!D81</f>
        <v>Tecnológico de Monterrey </v>
      </c>
      <c r="E81" s="25" t="str">
        <f>'Base para todos '!E81</f>
        <v>Comportamental </v>
      </c>
      <c r="F81" s="25" t="str">
        <f>'Base para todos '!F81</f>
        <v>Talento Humano </v>
      </c>
      <c r="G81" s="25" t="str">
        <f>'Base para todos '!G81</f>
        <v>Pensamiento crítico: toma de decisiones razonadas</v>
      </c>
      <c r="H81" s="25" t="str">
        <f>'Base para todos '!H81</f>
        <v>Identificar las teorías del conocimiento que sustentan el pensamiento crítico
Emplear una metodología para la aplicación del pensamiento crítico
Relacionar los elementos que componen las etapas del pensamiento crítico
Analizar los estándares de la práctica del pensar críticamente
Valorar la responsabilidad de perpetuar los valores intelectuales del análisis resolutorio
Distinguir los vicios de pensamiento en la toma de decisiones
Aplicación del pensamiento crítico en grupos</v>
      </c>
      <c r="I81" s="25" t="str">
        <f>'Base para todos '!I81</f>
        <v>Español</v>
      </c>
      <c r="J81" s="25" t="str">
        <f>'Base para todos '!J81</f>
        <v>Virtual </v>
      </c>
      <c r="K81" s="25" t="str">
        <f>'Base para todos '!K81</f>
        <v>No especifica </v>
      </c>
      <c r="L81" s="25" t="str">
        <f>'Base para todos '!L81</f>
        <v>4 semanas </v>
      </c>
      <c r="M81" s="25" t="str">
        <f>'Base para todos '!M81</f>
        <v>Sin Costo </v>
      </c>
      <c r="N81" s="25" t="str">
        <f>'Base para todos '!N81</f>
        <v>Con costo Adicional por Certificado  </v>
      </c>
      <c r="O81" s="25" t="str">
        <f>'Base para todos '!O81</f>
        <v>Agrega un Certificado Verificado por $149 USD
</v>
      </c>
      <c r="P81" s="25" t="str">
        <f>'Base para todos '!P81</f>
        <v>Permanente </v>
      </c>
      <c r="Q81" s="25" t="str">
        <f>'Base para todos '!Q81</f>
        <v>https://www.edx.org/es/course/pensamiento-critico-toma-de-decisiones-razonadas</v>
      </c>
      <c r="R81" s="25">
        <f>'Base para todos '!R81</f>
        <v>0</v>
      </c>
    </row>
    <row r="82" spans="1:18" ht="185.25">
      <c r="A82" s="3">
        <f>COUNTIF($F$2:F82,'Conocimientos Busqueda '!$C$6)</f>
        <v>28</v>
      </c>
      <c r="B82" s="65" t="str">
        <f t="shared" si="1"/>
        <v>Talento Humano </v>
      </c>
      <c r="C82" s="25" t="str">
        <f>'Base para todos '!C82</f>
        <v>UPV Valencia </v>
      </c>
      <c r="D82" s="25" t="str">
        <f>'Base para todos '!D82</f>
        <v>Universidad Politécnica de Valencia </v>
      </c>
      <c r="E82" s="25" t="str">
        <f>'Base para todos '!E82</f>
        <v>Comportamental </v>
      </c>
      <c r="F82" s="25" t="str">
        <f>'Base para todos '!F82</f>
        <v>Talento Humano </v>
      </c>
      <c r="G82" s="25" t="str">
        <f>'Base para todos '!G82</f>
        <v>Gestión participativa: motivación y liderazgo organizacional</v>
      </c>
      <c r="H82" s="25" t="str">
        <f>'Base para todos '!H82</f>
        <v>• Cuáles son los componentes de la gestión participativa
• Cómo se puede implantar la gestión participativa dentro de las organizaciones
• A diagnosticar las prácticas de gestión participativa en una empresa
• Cómo medir los resultados de estos programas de participación 
• Como un líder puede involucrar de forma exitosa a los empleados 
• Cómo la gestión participativa puede ayudar a desarrollar un liderazgo participativo en una organización</v>
      </c>
      <c r="I82" s="25" t="str">
        <f>'Base para todos '!I82</f>
        <v>Español</v>
      </c>
      <c r="J82" s="25" t="str">
        <f>'Base para todos '!J82</f>
        <v>Virtual </v>
      </c>
      <c r="K82" s="25" t="str">
        <f>'Base para todos '!K82</f>
        <v>No especifica </v>
      </c>
      <c r="L82" s="25" t="str">
        <f>'Base para todos '!L82</f>
        <v>4 semanas </v>
      </c>
      <c r="M82" s="25" t="str">
        <f>'Base para todos '!M82</f>
        <v>Sin Costo </v>
      </c>
      <c r="N82" s="25" t="str">
        <f>'Base para todos '!N82</f>
        <v>Con costo Adicional por Certificado  </v>
      </c>
      <c r="O82" s="25" t="str">
        <f>'Base para todos '!O82</f>
        <v>Agrega un Certificado Verificado por $79 USD
</v>
      </c>
      <c r="P82" s="25" t="str">
        <f>'Base para todos '!P82</f>
        <v>Permanente </v>
      </c>
      <c r="Q82" s="25" t="str">
        <f>'Base para todos '!Q82</f>
        <v>https://www.edx.org/es/course/gestion-participativa-motivacion-y-liderazgo-organizacional</v>
      </c>
      <c r="R82" s="25">
        <f>'Base para todos '!R82</f>
        <v>0</v>
      </c>
    </row>
    <row r="83" spans="1:18" ht="42.75">
      <c r="A83" s="3">
        <f>COUNTIF($F$2:F83,'Conocimientos Busqueda '!$C$6)</f>
        <v>28</v>
      </c>
      <c r="B83" s="65" t="str">
        <f t="shared" si="1"/>
        <v>Planeación </v>
      </c>
      <c r="C83" s="25" t="str">
        <f>'Base para todos '!C83</f>
        <v>CCB</v>
      </c>
      <c r="D83" s="25" t="str">
        <f>'Base para todos '!D83</f>
        <v>Cámara de Comercio de Bogotá  </v>
      </c>
      <c r="E83" s="25" t="str">
        <f>'Base para todos '!E83</f>
        <v>Funcional </v>
      </c>
      <c r="F83" s="25" t="str">
        <f>'Base para todos '!F83</f>
        <v>Planeación </v>
      </c>
      <c r="G83" s="25" t="str">
        <f>'Base para todos '!G83</f>
        <v>Taller Gestión de Proyectos </v>
      </c>
      <c r="H83" s="25" t="str">
        <f>'Base para todos '!H83</f>
        <v>Estrategia </v>
      </c>
      <c r="I83" s="25" t="str">
        <f>'Base para todos '!I83</f>
        <v>Español</v>
      </c>
      <c r="J83" s="25" t="str">
        <f>'Base para todos '!J83</f>
        <v>Virtual </v>
      </c>
      <c r="K83" s="25" t="str">
        <f>'Base para todos '!K83</f>
        <v>No reporta </v>
      </c>
      <c r="L83" s="25" t="str">
        <f>'Base para todos '!L83</f>
        <v>Fechas establecidas verificar en el link </v>
      </c>
      <c r="M83" s="25" t="str">
        <f>'Base para todos '!M83</f>
        <v>Sin Costo </v>
      </c>
      <c r="N83" s="25" t="str">
        <f>'Base para todos '!N83</f>
        <v>Sin Certificado</v>
      </c>
      <c r="O83" s="25" t="str">
        <f>'Base para todos '!O83</f>
        <v>Sin certificado </v>
      </c>
      <c r="P83" s="25" t="str">
        <f>'Base para todos '!P83</f>
        <v>Permanente en fechas establecidas </v>
      </c>
      <c r="Q83" s="25" t="str">
        <f>'Base para todos '!Q83</f>
        <v>https://www.ccb.org.co/Eventos-y-capacitaciones/Nuestros-eventos/Cursos-virtuales-gratuitos/Gestion-de-proyectos</v>
      </c>
      <c r="R83" s="25">
        <f>'Base para todos '!R83</f>
        <v>0</v>
      </c>
    </row>
    <row r="84" spans="1:18" ht="57">
      <c r="A84" s="3">
        <f>COUNTIF($F$2:F84,'Conocimientos Busqueda '!$C$6)</f>
        <v>28</v>
      </c>
      <c r="B84" s="65" t="str">
        <f t="shared" si="1"/>
        <v>Administración </v>
      </c>
      <c r="C84" s="25" t="str">
        <f>'Base para todos '!C84</f>
        <v>Superindustria y Comercio</v>
      </c>
      <c r="D84" s="25" t="str">
        <f>'Base para todos '!D84</f>
        <v>Superintendencia de Industria y Comercio </v>
      </c>
      <c r="E84" s="25" t="str">
        <f>'Base para todos '!E84</f>
        <v>Funcional </v>
      </c>
      <c r="F84" s="25" t="str">
        <f>'Base para todos '!F84</f>
        <v>Administración </v>
      </c>
      <c r="G84" s="25" t="str">
        <f>'Base para todos '!G84</f>
        <v>Introducción a la Propiedad Intelectual</v>
      </c>
      <c r="H84" s="25" t="str">
        <f>'Base para todos '!H84</f>
        <v>Composición del Sistema de Propiedad Intelectual en Colombia y funciones principales de cada uno de los actores involucrados</v>
      </c>
      <c r="I84" s="25" t="str">
        <f>'Base para todos '!I84</f>
        <v>Español</v>
      </c>
      <c r="J84" s="25" t="str">
        <f>'Base para todos '!J84</f>
        <v>Virtual </v>
      </c>
      <c r="K84" s="25" t="str">
        <f>'Base para todos '!K84</f>
        <v>120 horas </v>
      </c>
      <c r="L84" s="25" t="str">
        <f>'Base para todos '!L84</f>
        <v>6 semanas </v>
      </c>
      <c r="M84" s="25" t="str">
        <f>'Base para todos '!M84</f>
        <v>Sin Costo </v>
      </c>
      <c r="N84" s="25" t="str">
        <f>'Base para todos '!N84</f>
        <v>Sin Costo </v>
      </c>
      <c r="O84" s="25" t="str">
        <f>'Base para todos '!O84</f>
        <v>Sin Costo  </v>
      </c>
      <c r="P84" s="25" t="str">
        <f>'Base para todos '!P84</f>
        <v>Permanente en fechas establecidas </v>
      </c>
      <c r="Q84" s="25" t="str">
        <f>'Base para todos '!Q84</f>
        <v>http://campusvirtual.sic.gov.co/moodle/theme/trending/pix/kelaby/pages/API01.html</v>
      </c>
      <c r="R84" s="25">
        <f>'Base para todos '!R84</f>
        <v>0</v>
      </c>
    </row>
    <row r="85" spans="1:18" ht="57">
      <c r="A85" s="3">
        <f>COUNTIF($F$2:F85,'Conocimientos Busqueda '!$C$6)</f>
        <v>28</v>
      </c>
      <c r="B85" s="65" t="str">
        <f t="shared" si="1"/>
        <v>Ingeniería en Tecnologías </v>
      </c>
      <c r="C85" s="25" t="str">
        <f>'Base para todos '!C85</f>
        <v>Politécnico de Colombia </v>
      </c>
      <c r="D85" s="25" t="str">
        <f>'Base para todos '!D85</f>
        <v>Politécnico de Colombia</v>
      </c>
      <c r="E85" s="25" t="str">
        <f>'Base para todos '!E85</f>
        <v>Funcional </v>
      </c>
      <c r="F85" s="25" t="str">
        <f>'Base para todos '!F85</f>
        <v>Ingeniería en Tecnologías </v>
      </c>
      <c r="G85" s="25" t="str">
        <f>'Base para todos '!G85</f>
        <v>Diplomado Virtual en Programación en JAVA</v>
      </c>
      <c r="H85" s="25" t="str">
        <f>'Base para todos '!H85</f>
        <v>Conocer los fundamentos teóricos y prácticos del lenguaje de programación Java para la aplicación y desarrollo de algoritmos.</v>
      </c>
      <c r="I85" s="25" t="str">
        <f>'Base para todos '!I85</f>
        <v>Español </v>
      </c>
      <c r="J85" s="25" t="str">
        <f>'Base para todos '!J85</f>
        <v>Virtual </v>
      </c>
      <c r="K85" s="25" t="str">
        <f>'Base para todos '!K85</f>
        <v>120 horas</v>
      </c>
      <c r="L85" s="25" t="str">
        <f>'Base para todos '!L85</f>
        <v>5 semanas</v>
      </c>
      <c r="M85" s="25" t="str">
        <f>'Base para todos '!M85</f>
        <v>Sin Costo </v>
      </c>
      <c r="N85" s="25" t="str">
        <f>'Base para todos '!N85</f>
        <v>Con costo Adicional por Certificado  </v>
      </c>
      <c r="O85" s="25">
        <f>'Base para todos '!O85</f>
        <v>69000</v>
      </c>
      <c r="P85" s="25" t="str">
        <f>'Base para todos '!P85</f>
        <v>Permanente </v>
      </c>
      <c r="Q85" s="25" t="str">
        <f>'Base para todos '!Q85</f>
        <v>https://politecnicodecolombia.edu.co/diplomados-virtuales-Sin Costo /escuela-de-informatica/programacion-en-java.html</v>
      </c>
      <c r="R85" s="25">
        <f>'Base para todos '!R85</f>
        <v>0</v>
      </c>
    </row>
    <row r="86" spans="1:18" ht="99.75">
      <c r="A86" s="3">
        <f>COUNTIF($F$2:F86,'Conocimientos Busqueda '!$C$6)</f>
        <v>28</v>
      </c>
      <c r="B86" s="65" t="str">
        <f t="shared" si="1"/>
        <v>Ingeniería en Tecnologías </v>
      </c>
      <c r="C86" s="25" t="str">
        <f>'Base para todos '!C86</f>
        <v>Politécnico de Colombia </v>
      </c>
      <c r="D86" s="25" t="str">
        <f>'Base para todos '!D86</f>
        <v>Politécnico de Colombia</v>
      </c>
      <c r="E86" s="25" t="str">
        <f>'Base para todos '!E86</f>
        <v>Funcional </v>
      </c>
      <c r="F86" s="25" t="str">
        <f>'Base para todos '!F86</f>
        <v>Ingeniería en Tecnologías </v>
      </c>
      <c r="G86" s="25" t="str">
        <f>'Base para todos '!G86</f>
        <v>Diplomado Virtual en Diseño Digital</v>
      </c>
      <c r="H86" s="25" t="str">
        <f>'Base para todos '!H86</f>
        <v>Desarrollar habilidades y destrezas en el área de diseño para la elaboración de montajes, retoque, edición fotográfica, vectorización de imágenes y manejo de tipografías por medio de las herramientas que dispone Adobe Photoshop y Adobe Illustrator.</v>
      </c>
      <c r="I86" s="25" t="str">
        <f>'Base para todos '!I86</f>
        <v>Español </v>
      </c>
      <c r="J86" s="25" t="str">
        <f>'Base para todos '!J86</f>
        <v>Virtual </v>
      </c>
      <c r="K86" s="25" t="str">
        <f>'Base para todos '!K86</f>
        <v>120 horas</v>
      </c>
      <c r="L86" s="25" t="str">
        <f>'Base para todos '!L86</f>
        <v>5 semanas</v>
      </c>
      <c r="M86" s="25" t="str">
        <f>'Base para todos '!M86</f>
        <v>Sin Costo </v>
      </c>
      <c r="N86" s="25" t="str">
        <f>'Base para todos '!N86</f>
        <v>Con costo Adicional por Certificado  </v>
      </c>
      <c r="O86" s="25">
        <f>'Base para todos '!O86</f>
        <v>69000</v>
      </c>
      <c r="P86" s="25" t="str">
        <f>'Base para todos '!P86</f>
        <v>Permanente </v>
      </c>
      <c r="Q86" s="25" t="str">
        <f>'Base para todos '!Q86</f>
        <v>https://politecnicodecolombia.edu.co/diplomados-virtuales-Sin Costo /escuela-de-informatica/dise%C3%B1o-digital.html</v>
      </c>
      <c r="R86" s="25">
        <f>'Base para todos '!R86</f>
        <v>0</v>
      </c>
    </row>
    <row r="87" spans="1:18" ht="114">
      <c r="A87" s="3">
        <f>COUNTIF($F$2:F87,'Conocimientos Busqueda '!$C$6)</f>
        <v>28</v>
      </c>
      <c r="B87" s="65" t="str">
        <f t="shared" si="1"/>
        <v>Gestión Ambiental</v>
      </c>
      <c r="C87" s="25" t="str">
        <f>'Base para todos '!C87</f>
        <v>Politécnico de Colombia </v>
      </c>
      <c r="D87" s="25" t="str">
        <f>'Base para todos '!D87</f>
        <v>Politécnico de Colombia</v>
      </c>
      <c r="E87" s="25" t="str">
        <f>'Base para todos '!E87</f>
        <v>Funcional </v>
      </c>
      <c r="F87" s="25" t="str">
        <f>'Base para todos '!F87</f>
        <v>Gestión Ambiental</v>
      </c>
      <c r="G87" s="25" t="str">
        <f>'Base para todos '!G87</f>
        <v>Diplomado En Gestión Ambiental - ISO 14001 de 2015</v>
      </c>
      <c r="H87" s="25" t="str">
        <f>'Base para todos '!H87</f>
        <v>Formación del estudiante en los requerimientos establecidos por la Norma ISO 14001, además brinda pautas significativas para diseñar, documentar e implementar un sistema de gestión ambiental que aporte a la transformación de los procesos empresariales en pro de la conservación del medio ambiente.</v>
      </c>
      <c r="I87" s="25" t="str">
        <f>'Base para todos '!I87</f>
        <v>Español </v>
      </c>
      <c r="J87" s="25" t="str">
        <f>'Base para todos '!J87</f>
        <v>Virtual </v>
      </c>
      <c r="K87" s="25" t="str">
        <f>'Base para todos '!K87</f>
        <v>120 horas</v>
      </c>
      <c r="L87" s="25" t="str">
        <f>'Base para todos '!L87</f>
        <v>5 semanas</v>
      </c>
      <c r="M87" s="25" t="str">
        <f>'Base para todos '!M87</f>
        <v>Sin Costo </v>
      </c>
      <c r="N87" s="25" t="str">
        <f>'Base para todos '!N87</f>
        <v>Con costo Adicional por Certificado  </v>
      </c>
      <c r="O87" s="25">
        <f>'Base para todos '!O87</f>
        <v>69000</v>
      </c>
      <c r="P87" s="25" t="str">
        <f>'Base para todos '!P87</f>
        <v>Permanente </v>
      </c>
      <c r="Q87" s="25" t="str">
        <f>'Base para todos '!Q87</f>
        <v>https://politecnicodecolombia.edu.co/diplomados-virtuales-Sin Costo /escuela-ambiental/gestion-ambiental-iso-14001-de-2015.html</v>
      </c>
      <c r="R87" s="25">
        <f>'Base para todos '!R87</f>
        <v>0</v>
      </c>
    </row>
    <row r="88" spans="1:18" ht="156.75">
      <c r="A88" s="3">
        <f>COUNTIF($F$2:F88,'Conocimientos Busqueda '!$C$6)</f>
        <v>28</v>
      </c>
      <c r="B88" s="65" t="str">
        <f t="shared" si="1"/>
        <v>Gestión Ambiental</v>
      </c>
      <c r="C88" s="25" t="str">
        <f>'Base para todos '!C88</f>
        <v>Politécnico de Colombia </v>
      </c>
      <c r="D88" s="25" t="str">
        <f>'Base para todos '!D88</f>
        <v>Politécnico de Colombia</v>
      </c>
      <c r="E88" s="25" t="str">
        <f>'Base para todos '!E88</f>
        <v>Funcional </v>
      </c>
      <c r="F88" s="25" t="str">
        <f>'Base para todos '!F88</f>
        <v>Gestión Ambiental</v>
      </c>
      <c r="G88" s="25" t="str">
        <f>'Base para todos '!G88</f>
        <v>Diplomado En Gestión de Energías Renovables</v>
      </c>
      <c r="H88" s="25" t="str">
        <f>'Base para todos '!H88</f>
        <v>Formar a los participantes en el conocimiento de las diferentes alternativas de sistemas energéticos no convencionales, que permitan tomar mejores decisiones para la elección e implementación de sistemas energéticos para las organizaciones. De igual forma, brinda herramientas para la gestión e información relacionada con la toma de decisiones en los diferentes niveles organizacionales.</v>
      </c>
      <c r="I88" s="25" t="str">
        <f>'Base para todos '!I88</f>
        <v>Español </v>
      </c>
      <c r="J88" s="25" t="str">
        <f>'Base para todos '!J88</f>
        <v>Virtual </v>
      </c>
      <c r="K88" s="25" t="str">
        <f>'Base para todos '!K88</f>
        <v>120 horas</v>
      </c>
      <c r="L88" s="25" t="str">
        <f>'Base para todos '!L88</f>
        <v>5 semanas</v>
      </c>
      <c r="M88" s="25" t="str">
        <f>'Base para todos '!M88</f>
        <v>Sin Costo </v>
      </c>
      <c r="N88" s="25" t="str">
        <f>'Base para todos '!N88</f>
        <v>Con costo Adicional por Certificado  </v>
      </c>
      <c r="O88" s="25">
        <f>'Base para todos '!O88</f>
        <v>69000</v>
      </c>
      <c r="P88" s="25" t="str">
        <f>'Base para todos '!P88</f>
        <v>Permanente </v>
      </c>
      <c r="Q88" s="25" t="str">
        <f>'Base para todos '!Q88</f>
        <v>https://politecnicodecolombia.edu.co/diplomados-virtuales-Sin Costo /escuela-ambiental/gestion-de-energias-renovables.html</v>
      </c>
      <c r="R88" s="25">
        <f>'Base para todos '!R88</f>
        <v>0</v>
      </c>
    </row>
    <row r="89" spans="1:18" ht="85.5">
      <c r="A89" s="3">
        <f>COUNTIF($F$2:F89,'Conocimientos Busqueda '!$C$6)</f>
        <v>29</v>
      </c>
      <c r="B89" s="65" t="str">
        <f t="shared" si="1"/>
        <v>Talento Humano </v>
      </c>
      <c r="C89" s="25" t="str">
        <f>'Base para todos '!C89</f>
        <v>Politécnico de Colombia </v>
      </c>
      <c r="D89" s="25" t="str">
        <f>'Base para todos '!D89</f>
        <v>Politécnico de Colombia</v>
      </c>
      <c r="E89" s="25" t="str">
        <f>'Base para todos '!E89</f>
        <v>Funcional </v>
      </c>
      <c r="F89" s="25" t="str">
        <f>'Base para todos '!F89</f>
        <v>Talento Humano </v>
      </c>
      <c r="G89" s="25" t="str">
        <f>'Base para todos '!G89</f>
        <v>Diplomado Virtual en Derecho Laboral</v>
      </c>
      <c r="H89" s="25" t="str">
        <f>'Base para todos '!H89</f>
        <v>Teniendo en cuenta lo anterior, se pretende brindar herramientas, instrumentos pedagógicos, orientación a todos aquellos que deseen conocer todo lo contenido en el mundo de la legislación del trabajo,</v>
      </c>
      <c r="I89" s="25" t="str">
        <f>'Base para todos '!I89</f>
        <v>Español </v>
      </c>
      <c r="J89" s="25" t="str">
        <f>'Base para todos '!J89</f>
        <v>Virtual </v>
      </c>
      <c r="K89" s="25" t="str">
        <f>'Base para todos '!K89</f>
        <v>120 horas</v>
      </c>
      <c r="L89" s="25" t="str">
        <f>'Base para todos '!L89</f>
        <v>5 semanas</v>
      </c>
      <c r="M89" s="25" t="str">
        <f>'Base para todos '!M89</f>
        <v>Sin Costo </v>
      </c>
      <c r="N89" s="25" t="str">
        <f>'Base para todos '!N89</f>
        <v>Con costo Adicional por Certificado  </v>
      </c>
      <c r="O89" s="25">
        <f>'Base para todos '!O89</f>
        <v>69000</v>
      </c>
      <c r="P89" s="25" t="str">
        <f>'Base para todos '!P89</f>
        <v>Permanente </v>
      </c>
      <c r="Q89" s="25" t="str">
        <f>'Base para todos '!Q89</f>
        <v>https://politecnicodecolombia.edu.co/diplomados-virtuales-Sin Costo /escuela-de-talento-humano/derecho-laboral.html</v>
      </c>
      <c r="R89" s="25">
        <f>'Base para todos '!R89</f>
        <v>0</v>
      </c>
    </row>
    <row r="90" spans="1:18" ht="57">
      <c r="A90" s="3">
        <f>COUNTIF($F$2:F90,'Conocimientos Busqueda '!$C$6)</f>
        <v>30</v>
      </c>
      <c r="B90" s="65" t="str">
        <f t="shared" si="1"/>
        <v>Talento Humano </v>
      </c>
      <c r="C90" s="25" t="str">
        <f>'Base para todos '!C90</f>
        <v>Politécnico de Colombia </v>
      </c>
      <c r="D90" s="25" t="str">
        <f>'Base para todos '!D90</f>
        <v>Politécnico de Colombia</v>
      </c>
      <c r="E90" s="25" t="str">
        <f>'Base para todos '!E90</f>
        <v>Funcional </v>
      </c>
      <c r="F90" s="25" t="str">
        <f>'Base para todos '!F90</f>
        <v>Talento Humano </v>
      </c>
      <c r="G90" s="25" t="str">
        <f>'Base para todos '!G90</f>
        <v>Diplomado Virtual en Gestión del Talento Humano</v>
      </c>
      <c r="H90" s="25" t="str">
        <f>'Base para todos '!H90</f>
        <v>Desarrollar habilidades y destrezas en la planificación, ejecución y evaluación de los principales procesos de la gestión del talento humano.</v>
      </c>
      <c r="I90" s="25" t="str">
        <f>'Base para todos '!I90</f>
        <v>Español </v>
      </c>
      <c r="J90" s="25" t="str">
        <f>'Base para todos '!J90</f>
        <v>Virtual </v>
      </c>
      <c r="K90" s="25" t="str">
        <f>'Base para todos '!K90</f>
        <v>120 horas</v>
      </c>
      <c r="L90" s="25" t="str">
        <f>'Base para todos '!L90</f>
        <v>5 semanas</v>
      </c>
      <c r="M90" s="25" t="str">
        <f>'Base para todos '!M90</f>
        <v>Sin Costo </v>
      </c>
      <c r="N90" s="25" t="str">
        <f>'Base para todos '!N90</f>
        <v>Con costo Adicional por Certificado  </v>
      </c>
      <c r="O90" s="25">
        <f>'Base para todos '!O90</f>
        <v>69000</v>
      </c>
      <c r="P90" s="25" t="str">
        <f>'Base para todos '!P90</f>
        <v>Permanente </v>
      </c>
      <c r="Q90" s="25" t="str">
        <f>'Base para todos '!Q90</f>
        <v>https://politecnicodecolombia.edu.co/diplomados-virtuales-Sin Costo /escuela-de-talento-humano/gestion-del-talento-humano.html</v>
      </c>
      <c r="R90" s="25">
        <f>'Base para todos '!R90</f>
        <v>0</v>
      </c>
    </row>
    <row r="91" spans="1:18" ht="128.25">
      <c r="A91" s="3">
        <f>COUNTIF($F$2:F91,'Conocimientos Busqueda '!$C$6)</f>
        <v>31</v>
      </c>
      <c r="B91" s="65" t="str">
        <f t="shared" si="1"/>
        <v>Talento Humano </v>
      </c>
      <c r="C91" s="25" t="str">
        <f>'Base para todos '!C91</f>
        <v>Politécnico de Colombia </v>
      </c>
      <c r="D91" s="25" t="str">
        <f>'Base para todos '!D91</f>
        <v>Politécnico de Colombia</v>
      </c>
      <c r="E91" s="25" t="str">
        <f>'Base para todos '!E91</f>
        <v>Comportamental </v>
      </c>
      <c r="F91" s="25" t="str">
        <f>'Base para todos '!F91</f>
        <v>Talento Humano </v>
      </c>
      <c r="G91" s="25" t="str">
        <f>'Base para todos '!G91</f>
        <v>Diplomado en Gestión de Conflictos</v>
      </c>
      <c r="H91" s="25" t="str">
        <f>'Base para todos '!H91</f>
        <v>Incrementar las capacidades personales y profesionales, de combinar los conocimientos clásicos sobre mediación y gestión de conflictos, al tiempo que incorpora conocimientos, metodologías de intervención y generación de habilidades  que permitan un desarrollo de relaciones interpersonales satisfactorio en diferentes entornos sociales.</v>
      </c>
      <c r="I91" s="25" t="str">
        <f>'Base para todos '!I91</f>
        <v>Español </v>
      </c>
      <c r="J91" s="25" t="str">
        <f>'Base para todos '!J91</f>
        <v>Virtual </v>
      </c>
      <c r="K91" s="25" t="str">
        <f>'Base para todos '!K91</f>
        <v>120 horas</v>
      </c>
      <c r="L91" s="25" t="str">
        <f>'Base para todos '!L91</f>
        <v>5 semanas</v>
      </c>
      <c r="M91" s="25" t="str">
        <f>'Base para todos '!M91</f>
        <v>Sin Costo </v>
      </c>
      <c r="N91" s="25" t="str">
        <f>'Base para todos '!N91</f>
        <v>Con costo Adicional por Certificado  </v>
      </c>
      <c r="O91" s="25">
        <f>'Base para todos '!O91</f>
        <v>69000</v>
      </c>
      <c r="P91" s="25" t="str">
        <f>'Base para todos '!P91</f>
        <v>Permanente </v>
      </c>
      <c r="Q91" s="25" t="str">
        <f>'Base para todos '!Q91</f>
        <v>https://politecnicodecolombia.edu.co/diplomados-virtuales-Sin Costo /escuela-de-talento-humano/gesti%C3%B3n-de-conflictos.html</v>
      </c>
      <c r="R91" s="25">
        <f>'Base para todos '!R91</f>
        <v>0</v>
      </c>
    </row>
    <row r="92" spans="1:18" ht="71.25">
      <c r="A92" s="3">
        <f>COUNTIF($F$2:F92,'Conocimientos Busqueda '!$C$6)</f>
        <v>31</v>
      </c>
      <c r="B92" s="65" t="str">
        <f t="shared" si="1"/>
        <v>Gestión de Calidad </v>
      </c>
      <c r="C92" s="25" t="str">
        <f>'Base para todos '!C92</f>
        <v>Politécnico de Colombia </v>
      </c>
      <c r="D92" s="25" t="str">
        <f>'Base para todos '!D92</f>
        <v>Politécnico de Colombia</v>
      </c>
      <c r="E92" s="25" t="str">
        <f>'Base para todos '!E92</f>
        <v>Funcional </v>
      </c>
      <c r="F92" s="25" t="str">
        <f>'Base para todos '!F92</f>
        <v>Gestión de Calidad </v>
      </c>
      <c r="G92" s="25" t="str">
        <f>'Base para todos '!G92</f>
        <v>Diplomado En Auditoria de la Calidad</v>
      </c>
      <c r="H92" s="25" t="str">
        <f>'Base para todos '!H92</f>
        <v>Brinda orientación sobre la gestión de los programas de auditoria, la realización de auditorías internas de sistemas de gestión de la calidad, la competencia y evaluación de los auditores.</v>
      </c>
      <c r="I92" s="25" t="str">
        <f>'Base para todos '!I92</f>
        <v>Español </v>
      </c>
      <c r="J92" s="25" t="str">
        <f>'Base para todos '!J92</f>
        <v>Virtual </v>
      </c>
      <c r="K92" s="25" t="str">
        <f>'Base para todos '!K92</f>
        <v>120 horas</v>
      </c>
      <c r="L92" s="25" t="str">
        <f>'Base para todos '!L92</f>
        <v>5 semanas</v>
      </c>
      <c r="M92" s="25" t="str">
        <f>'Base para todos '!M92</f>
        <v>Sin Costo </v>
      </c>
      <c r="N92" s="25" t="str">
        <f>'Base para todos '!N92</f>
        <v>Con costo Adicional por Certificado  </v>
      </c>
      <c r="O92" s="25">
        <f>'Base para todos '!O92</f>
        <v>69000</v>
      </c>
      <c r="P92" s="25" t="str">
        <f>'Base para todos '!P92</f>
        <v>Permanente </v>
      </c>
      <c r="Q92" s="25" t="str">
        <f>'Base para todos '!Q92</f>
        <v>https://www.politecnicodecolombia.edu.co/diplomados-virtuales-Sin Costo /escuela-de-administracion/auditoria-de-la-calidad.html</v>
      </c>
      <c r="R92" s="25">
        <f>'Base para todos '!R92</f>
        <v>0</v>
      </c>
    </row>
    <row r="93" spans="1:18" ht="85.5">
      <c r="A93" s="3">
        <f>COUNTIF($F$2:F93,'Conocimientos Busqueda '!$C$6)</f>
        <v>31</v>
      </c>
      <c r="B93" s="65" t="str">
        <f t="shared" si="1"/>
        <v>Gestión de Calidad </v>
      </c>
      <c r="C93" s="25" t="str">
        <f>'Base para todos '!C93</f>
        <v>Politécnico de Colombia </v>
      </c>
      <c r="D93" s="25" t="str">
        <f>'Base para todos '!D93</f>
        <v>Politécnico de Colombia</v>
      </c>
      <c r="E93" s="25" t="str">
        <f>'Base para todos '!E93</f>
        <v>Funcional </v>
      </c>
      <c r="F93" s="25" t="str">
        <f>'Base para todos '!F93</f>
        <v>Gestión de Calidad </v>
      </c>
      <c r="G93" s="25" t="str">
        <f>'Base para todos '!G93</f>
        <v>Diplomado En Gerencia de la Calidad – ISO 9001 de 2015</v>
      </c>
      <c r="H93" s="25" t="str">
        <f>'Base para todos '!H93</f>
        <v>Formar a los participantes en los requerimientos de la Norma Internacional ISO 9001 versión 2015, con capacidad para diseñar, desarrollar, documentar la información e implementar un sistema de gestión de la calidad</v>
      </c>
      <c r="I93" s="25" t="str">
        <f>'Base para todos '!I93</f>
        <v>Español </v>
      </c>
      <c r="J93" s="25" t="str">
        <f>'Base para todos '!J93</f>
        <v>Virtual </v>
      </c>
      <c r="K93" s="25" t="str">
        <f>'Base para todos '!K93</f>
        <v>120 horas</v>
      </c>
      <c r="L93" s="25" t="str">
        <f>'Base para todos '!L93</f>
        <v>5 semanas</v>
      </c>
      <c r="M93" s="25" t="str">
        <f>'Base para todos '!M93</f>
        <v>Sin Costo </v>
      </c>
      <c r="N93" s="25" t="str">
        <f>'Base para todos '!N93</f>
        <v>Con costo Adicional por Certificado  </v>
      </c>
      <c r="O93" s="25">
        <f>'Base para todos '!O93</f>
        <v>69000</v>
      </c>
      <c r="P93" s="25" t="str">
        <f>'Base para todos '!P93</f>
        <v>Permanente </v>
      </c>
      <c r="Q93" s="25" t="str">
        <f>'Base para todos '!Q93</f>
        <v>https://www.politecnicodecolombia.edu.co/diplomados-virtuales-Sin Costo /escuela-de-administracion/gerencia-de-la-calidad-iso-9001-de-2015.html</v>
      </c>
      <c r="R93" s="25">
        <f>'Base para todos '!R93</f>
        <v>0</v>
      </c>
    </row>
    <row r="94" spans="1:18" ht="57">
      <c r="A94" s="3">
        <f>COUNTIF($F$2:F94,'Conocimientos Busqueda '!$C$6)</f>
        <v>31</v>
      </c>
      <c r="B94" s="65" t="str">
        <f t="shared" si="1"/>
        <v>Planeación / Gestión de Calidad </v>
      </c>
      <c r="C94" s="25" t="str">
        <f>'Base para todos '!C94</f>
        <v>Politécnico de Colombia </v>
      </c>
      <c r="D94" s="25" t="str">
        <f>'Base para todos '!D94</f>
        <v>Politécnico de Colombia</v>
      </c>
      <c r="E94" s="25" t="str">
        <f>'Base para todos '!E94</f>
        <v>Funcional </v>
      </c>
      <c r="F94" s="25" t="str">
        <f>'Base para todos '!F94</f>
        <v>Planeación / Gestión de Calidad </v>
      </c>
      <c r="G94" s="25" t="str">
        <f>'Base para todos '!G94</f>
        <v>Diplomado Virtual en Interventoría y Auditoria de Proyectos</v>
      </c>
      <c r="H94" s="25" t="str">
        <f>'Base para todos '!H94</f>
        <v>Desarrollar competencias para planificar, ejecutar, verificar y ajustar procesos de interventoría y auditoria de proyectos.</v>
      </c>
      <c r="I94" s="25" t="str">
        <f>'Base para todos '!I94</f>
        <v>Español </v>
      </c>
      <c r="J94" s="25" t="str">
        <f>'Base para todos '!J94</f>
        <v>Virtual </v>
      </c>
      <c r="K94" s="25" t="str">
        <f>'Base para todos '!K94</f>
        <v>120 horas</v>
      </c>
      <c r="L94" s="25" t="str">
        <f>'Base para todos '!L94</f>
        <v>5 semanas</v>
      </c>
      <c r="M94" s="25" t="str">
        <f>'Base para todos '!M94</f>
        <v>Sin Costo </v>
      </c>
      <c r="N94" s="25" t="str">
        <f>'Base para todos '!N94</f>
        <v>Con costo Adicional por Certificado  </v>
      </c>
      <c r="O94" s="25">
        <f>'Base para todos '!O94</f>
        <v>69000</v>
      </c>
      <c r="P94" s="25" t="str">
        <f>'Base para todos '!P94</f>
        <v>Permanente </v>
      </c>
      <c r="Q94" s="25" t="str">
        <f>'Base para todos '!Q94</f>
        <v>https://politecnicodecolombia.edu.co/diplomados-virtuales-Sin Costo /escuela-de-administracion/interventoria-y-auditoria-de-proyectos.html</v>
      </c>
      <c r="R94" s="25">
        <f>'Base para todos '!R94</f>
        <v>0</v>
      </c>
    </row>
    <row r="95" spans="1:18" ht="57">
      <c r="A95" s="3">
        <f>COUNTIF($F$2:F95,'Conocimientos Busqueda '!$C$6)</f>
        <v>32</v>
      </c>
      <c r="B95" s="65" t="str">
        <f t="shared" si="1"/>
        <v>Talento Humano </v>
      </c>
      <c r="C95" s="25" t="str">
        <f>'Base para todos '!C95</f>
        <v>Politécnico de Colombia </v>
      </c>
      <c r="D95" s="25" t="str">
        <f>'Base para todos '!D95</f>
        <v>Politécnico de Colombia</v>
      </c>
      <c r="E95" s="25" t="str">
        <f>'Base para todos '!E95</f>
        <v>Comportamental </v>
      </c>
      <c r="F95" s="25" t="str">
        <f>'Base para todos '!F95</f>
        <v>Talento Humano </v>
      </c>
      <c r="G95" s="25" t="str">
        <f>'Base para todos '!G95</f>
        <v>Diplomado en Liderazgo y Productividad</v>
      </c>
      <c r="H95" s="25" t="str">
        <f>'Base para todos '!H95</f>
        <v>Potenciar y/o desarrollar habilidades y competencias para el liderazgo orientado a mejorar la productividad en las organizaciones.</v>
      </c>
      <c r="I95" s="25" t="str">
        <f>'Base para todos '!I95</f>
        <v>Español </v>
      </c>
      <c r="J95" s="25" t="str">
        <f>'Base para todos '!J95</f>
        <v>Virtual </v>
      </c>
      <c r="K95" s="25" t="str">
        <f>'Base para todos '!K95</f>
        <v>120 horas</v>
      </c>
      <c r="L95" s="25" t="str">
        <f>'Base para todos '!L95</f>
        <v>5 semanas</v>
      </c>
      <c r="M95" s="25" t="str">
        <f>'Base para todos '!M95</f>
        <v>Sin Costo </v>
      </c>
      <c r="N95" s="25" t="str">
        <f>'Base para todos '!N95</f>
        <v>Con costo Adicional por Certificado  </v>
      </c>
      <c r="O95" s="25">
        <f>'Base para todos '!O95</f>
        <v>69000</v>
      </c>
      <c r="P95" s="25" t="str">
        <f>'Base para todos '!P95</f>
        <v>Permanente </v>
      </c>
      <c r="Q95" s="25" t="str">
        <f>'Base para todos '!Q95</f>
        <v>https://www.politecnicodecolombia.edu.co/diplomados-virtuales-Sin Costo /escuela-de-administracion-2/liderazgo-y-productividad.html</v>
      </c>
      <c r="R95" s="25">
        <f>'Base para todos '!R95</f>
        <v>0</v>
      </c>
    </row>
    <row r="96" spans="1:18" ht="57">
      <c r="A96" s="3">
        <f>COUNTIF($F$2:F96,'Conocimientos Busqueda '!$C$6)</f>
        <v>32</v>
      </c>
      <c r="B96" s="65" t="str">
        <f t="shared" si="1"/>
        <v>Docencia </v>
      </c>
      <c r="C96" s="25" t="str">
        <f>'Base para todos '!C96</f>
        <v>Politécnico de Colombia </v>
      </c>
      <c r="D96" s="25" t="str">
        <f>'Base para todos '!D96</f>
        <v>Politécnico de Colombia</v>
      </c>
      <c r="E96" s="25" t="str">
        <f>'Base para todos '!E96</f>
        <v>Funcional </v>
      </c>
      <c r="F96" s="25" t="str">
        <f>'Base para todos '!F96</f>
        <v>Docencia </v>
      </c>
      <c r="G96" s="25" t="str">
        <f>'Base para todos '!G96</f>
        <v>Diplomado En Docencia Virtual</v>
      </c>
      <c r="H96" s="25" t="str">
        <f>'Base para todos '!H96</f>
        <v>Desarrollar habilidades y destrezas en la docencia virtual</v>
      </c>
      <c r="I96" s="25" t="str">
        <f>'Base para todos '!I96</f>
        <v>Español </v>
      </c>
      <c r="J96" s="25" t="str">
        <f>'Base para todos '!J96</f>
        <v>Virtual </v>
      </c>
      <c r="K96" s="25" t="str">
        <f>'Base para todos '!K96</f>
        <v>120 horas</v>
      </c>
      <c r="L96" s="25" t="str">
        <f>'Base para todos '!L96</f>
        <v>5 semanas</v>
      </c>
      <c r="M96" s="25" t="str">
        <f>'Base para todos '!M96</f>
        <v>Sin Costo </v>
      </c>
      <c r="N96" s="25" t="str">
        <f>'Base para todos '!N96</f>
        <v>Con costo Adicional por Certificado  </v>
      </c>
      <c r="O96" s="25">
        <f>'Base para todos '!O96</f>
        <v>69000</v>
      </c>
      <c r="P96" s="25" t="str">
        <f>'Base para todos '!P96</f>
        <v>Permanente </v>
      </c>
      <c r="Q96" s="25" t="str">
        <f>'Base para todos '!Q96</f>
        <v>https://politecnicodecolombia.edu.co/diplomados-virtuales-Sin Costo /escuela-de-educacion/docencia-virtual.html</v>
      </c>
      <c r="R96" s="25">
        <f>'Base para todos '!R96</f>
        <v>0</v>
      </c>
    </row>
    <row r="97" spans="1:18" ht="57">
      <c r="A97" s="3">
        <f>COUNTIF($F$2:F97,'Conocimientos Busqueda '!$C$6)</f>
        <v>32</v>
      </c>
      <c r="B97" s="65" t="str">
        <f t="shared" si="1"/>
        <v>Docencia </v>
      </c>
      <c r="C97" s="25" t="str">
        <f>'Base para todos '!C97</f>
        <v>Politécnico de Colombia </v>
      </c>
      <c r="D97" s="25" t="str">
        <f>'Base para todos '!D97</f>
        <v>Politécnico de Colombia</v>
      </c>
      <c r="E97" s="25" t="str">
        <f>'Base para todos '!E97</f>
        <v>Funcional </v>
      </c>
      <c r="F97" s="25" t="str">
        <f>'Base para todos '!F97</f>
        <v>Docencia </v>
      </c>
      <c r="G97" s="25" t="str">
        <f>'Base para todos '!G97</f>
        <v>Diplomado En Gestión Educativa</v>
      </c>
      <c r="H97" s="25" t="str">
        <f>'Base para todos '!H97</f>
        <v>Formación y el desarrollo de habilidades gerenciales en los profesionales que cuentan con responsabilidades de coordinación o dirección académica</v>
      </c>
      <c r="I97" s="25" t="str">
        <f>'Base para todos '!I97</f>
        <v>Español </v>
      </c>
      <c r="J97" s="25" t="str">
        <f>'Base para todos '!J97</f>
        <v>Virtual </v>
      </c>
      <c r="K97" s="25" t="str">
        <f>'Base para todos '!K97</f>
        <v>120 horas</v>
      </c>
      <c r="L97" s="25" t="str">
        <f>'Base para todos '!L97</f>
        <v>5 semanas</v>
      </c>
      <c r="M97" s="25" t="str">
        <f>'Base para todos '!M97</f>
        <v>Sin Costo </v>
      </c>
      <c r="N97" s="25" t="str">
        <f>'Base para todos '!N97</f>
        <v>Con costo Adicional por Certificado  </v>
      </c>
      <c r="O97" s="25">
        <f>'Base para todos '!O97</f>
        <v>69000</v>
      </c>
      <c r="P97" s="25" t="str">
        <f>'Base para todos '!P97</f>
        <v>Permanente </v>
      </c>
      <c r="Q97" s="25" t="str">
        <f>'Base para todos '!Q97</f>
        <v>https://politecnicodecolombia.edu.co/diplomados-virtuales-Sin Costo /escuela-de-educacion/gestion-educativa.html</v>
      </c>
      <c r="R97" s="25">
        <f>'Base para todos '!R97</f>
        <v>0</v>
      </c>
    </row>
    <row r="98" spans="1:18" ht="85.5">
      <c r="A98" s="3">
        <f>COUNTIF($F$2:F98,'Conocimientos Busqueda '!$C$6)</f>
        <v>32</v>
      </c>
      <c r="B98" s="65" t="str">
        <f t="shared" si="1"/>
        <v>Género </v>
      </c>
      <c r="C98" s="25" t="str">
        <f>'Base para todos '!C98</f>
        <v>Politécnico de Colombia </v>
      </c>
      <c r="D98" s="25" t="str">
        <f>'Base para todos '!D98</f>
        <v>Politécnico de Colombia</v>
      </c>
      <c r="E98" s="25" t="str">
        <f>'Base para todos '!E98</f>
        <v>Funcional </v>
      </c>
      <c r="F98" s="25" t="str">
        <f>'Base para todos '!F98</f>
        <v>Género </v>
      </c>
      <c r="G98" s="25" t="str">
        <f>'Base para todos '!G98</f>
        <v>Diplomado Virtual en Atención Integral en Salud de las Víctimas de Violencia Sexual</v>
      </c>
      <c r="H98" s="25" t="str">
        <f>'Base para todos '!H98</f>
        <v>Conocer las herramientas metodológicas y conceptuales para la atención integral de las víctimas de violencia sexual con el propósito de brindar una atención oportuna y favorecer los procesos de articulación intersectorial.</v>
      </c>
      <c r="I98" s="25" t="str">
        <f>'Base para todos '!I98</f>
        <v>Español </v>
      </c>
      <c r="J98" s="25" t="str">
        <f>'Base para todos '!J98</f>
        <v>Virtual </v>
      </c>
      <c r="K98" s="25" t="str">
        <f>'Base para todos '!K98</f>
        <v>120 horas</v>
      </c>
      <c r="L98" s="25" t="str">
        <f>'Base para todos '!L98</f>
        <v>5 semanas</v>
      </c>
      <c r="M98" s="25" t="str">
        <f>'Base para todos '!M98</f>
        <v>Sin Costo </v>
      </c>
      <c r="N98" s="25" t="str">
        <f>'Base para todos '!N98</f>
        <v>Con costo Adicional por Certificado  </v>
      </c>
      <c r="O98" s="25">
        <f>'Base para todos '!O98</f>
        <v>69000</v>
      </c>
      <c r="P98" s="25" t="str">
        <f>'Base para todos '!P98</f>
        <v>Permanente </v>
      </c>
      <c r="Q98" s="25" t="str">
        <f>'Base para todos '!Q98</f>
        <v>https://politecnicodecolombia.edu.co/diplomados-virtuales-Sin Costo /escuela-de-salud/atencion-integral-en-salud-de-las-victimas-de-violencia-sexual.html</v>
      </c>
      <c r="R98" s="25">
        <f>'Base para todos '!R98</f>
        <v>0</v>
      </c>
    </row>
    <row r="99" spans="1:18" ht="99.75">
      <c r="A99" s="3">
        <f>COUNTIF($F$2:F99,'Conocimientos Busqueda '!$C$6)</f>
        <v>32</v>
      </c>
      <c r="B99" s="65" t="str">
        <f t="shared" si="1"/>
        <v>Salud </v>
      </c>
      <c r="C99" s="25" t="str">
        <f>'Base para todos '!C99</f>
        <v>Politécnico de Colombia </v>
      </c>
      <c r="D99" s="25" t="str">
        <f>'Base para todos '!D99</f>
        <v>Politécnico de Colombia</v>
      </c>
      <c r="E99" s="25" t="str">
        <f>'Base para todos '!E99</f>
        <v>Funcional </v>
      </c>
      <c r="F99" s="25" t="str">
        <f>'Base para todos '!F99</f>
        <v>Salud </v>
      </c>
      <c r="G99" s="25" t="str">
        <f>'Base para todos '!G99</f>
        <v>Diplomado en Gestión de la Calidad en Salud</v>
      </c>
      <c r="H99" s="25" t="str">
        <f>'Base para todos '!H99</f>
        <v>El diplomado en gestión de la calidad en salud, se fundamenta académicamente en el sistema obligatorio de garantía de la calidad en salud (SOGCS) reglamentado por el decreto 1011 de 2006 y sus respectivas resoluciones complementarias.</v>
      </c>
      <c r="I99" s="25" t="str">
        <f>'Base para todos '!I99</f>
        <v>Español </v>
      </c>
      <c r="J99" s="25" t="str">
        <f>'Base para todos '!J99</f>
        <v>Virtual </v>
      </c>
      <c r="K99" s="25" t="str">
        <f>'Base para todos '!K99</f>
        <v>120 horas</v>
      </c>
      <c r="L99" s="25" t="str">
        <f>'Base para todos '!L99</f>
        <v>5 semanas</v>
      </c>
      <c r="M99" s="25" t="str">
        <f>'Base para todos '!M99</f>
        <v>Sin Costo </v>
      </c>
      <c r="N99" s="25" t="str">
        <f>'Base para todos '!N99</f>
        <v>Con costo Adicional por Certificado  </v>
      </c>
      <c r="O99" s="25">
        <f>'Base para todos '!O99</f>
        <v>69000</v>
      </c>
      <c r="P99" s="25" t="str">
        <f>'Base para todos '!P99</f>
        <v>Permanente </v>
      </c>
      <c r="Q99" s="25" t="str">
        <f>'Base para todos '!Q99</f>
        <v>https://politecnicodecolombia.edu.co/diplomados-virtuales-Sin Costo /escuela-de-salud/gestion-de-la-calidad-en-salud.html</v>
      </c>
      <c r="R99" s="25">
        <f>'Base para todos '!R99</f>
        <v>0</v>
      </c>
    </row>
    <row r="100" spans="1:18" ht="57">
      <c r="A100" s="3">
        <f>COUNTIF($F$2:F100,'Conocimientos Busqueda '!$C$6)</f>
        <v>32</v>
      </c>
      <c r="B100" s="65" t="str">
        <f t="shared" si="1"/>
        <v>Seguridad y Salud en el Trabajo </v>
      </c>
      <c r="C100" s="25" t="str">
        <f>'Base para todos '!C100</f>
        <v>Politécnico de Colombia </v>
      </c>
      <c r="D100" s="25" t="str">
        <f>'Base para todos '!D100</f>
        <v>Politécnico de Colombia</v>
      </c>
      <c r="E100" s="25" t="str">
        <f>'Base para todos '!E100</f>
        <v>Funcional </v>
      </c>
      <c r="F100" s="25" t="str">
        <f>'Base para todos '!F100</f>
        <v>Seguridad y Salud en el Trabajo </v>
      </c>
      <c r="G100" s="25" t="str">
        <f>'Base para todos '!G100</f>
        <v>Diplomado Virtual en Higiene y Seguridad Industrial</v>
      </c>
      <c r="H100" s="25" t="str">
        <f>'Base para todos '!H100</f>
        <v>Desarrollar habilidades para apoyar la implementación de las actividades de higiene y seguridad industrial en un entorno laboral determinado.</v>
      </c>
      <c r="I100" s="25" t="str">
        <f>'Base para todos '!I100</f>
        <v>Español </v>
      </c>
      <c r="J100" s="25" t="str">
        <f>'Base para todos '!J100</f>
        <v>Virtual </v>
      </c>
      <c r="K100" s="25" t="str">
        <f>'Base para todos '!K100</f>
        <v>120 horas</v>
      </c>
      <c r="L100" s="25" t="str">
        <f>'Base para todos '!L100</f>
        <v>5 semanas</v>
      </c>
      <c r="M100" s="25" t="str">
        <f>'Base para todos '!M100</f>
        <v>Sin Costo </v>
      </c>
      <c r="N100" s="25" t="str">
        <f>'Base para todos '!N100</f>
        <v>Con costo Adicional por Certificado  </v>
      </c>
      <c r="O100" s="25">
        <f>'Base para todos '!O100</f>
        <v>69000</v>
      </c>
      <c r="P100" s="25" t="str">
        <f>'Base para todos '!P100</f>
        <v>Permanente </v>
      </c>
      <c r="Q100" s="25" t="str">
        <f>'Base para todos '!Q100</f>
        <v>https://politecnicodecolombia.edu.co/diplomados-virtuales-Sin Costo /escuela-de-salud/higiene-y-seguridad-industrial.html</v>
      </c>
      <c r="R100" s="25">
        <f>'Base para todos '!R100</f>
        <v>0</v>
      </c>
    </row>
    <row r="101" spans="1:18" ht="57">
      <c r="A101" s="3">
        <f>COUNTIF($F$2:F101,'Conocimientos Busqueda '!$C$6)</f>
        <v>32</v>
      </c>
      <c r="B101" s="65" t="str">
        <f t="shared" si="1"/>
        <v>Seguridad y Salud en el Trabajo </v>
      </c>
      <c r="C101" s="25" t="str">
        <f>'Base para todos '!C101</f>
        <v>Politécnico de Colombia </v>
      </c>
      <c r="D101" s="25" t="str">
        <f>'Base para todos '!D101</f>
        <v>Politécnico de Colombia</v>
      </c>
      <c r="E101" s="25" t="str">
        <f>'Base para todos '!E101</f>
        <v>Funcional </v>
      </c>
      <c r="F101" s="25" t="str">
        <f>'Base para todos '!F101</f>
        <v>Seguridad y Salud en el Trabajo </v>
      </c>
      <c r="G101" s="25" t="str">
        <f>'Base para todos '!G101</f>
        <v>Diplomado en Seguridad y Salud en el Trabajo (Salud Ocupacional)</v>
      </c>
      <c r="H101" s="25" t="str">
        <f>'Base para todos '!H101</f>
        <v>El curso se encuentra actualizado según el Decreto Único Reglamentario del Sector Trabajo. 1072 de mayo 26 de 2015</v>
      </c>
      <c r="I101" s="25" t="str">
        <f>'Base para todos '!I101</f>
        <v>Español </v>
      </c>
      <c r="J101" s="25" t="str">
        <f>'Base para todos '!J101</f>
        <v>Virtual </v>
      </c>
      <c r="K101" s="25" t="str">
        <f>'Base para todos '!K101</f>
        <v>120 horas</v>
      </c>
      <c r="L101" s="25" t="str">
        <f>'Base para todos '!L101</f>
        <v>5 semanas</v>
      </c>
      <c r="M101" s="25" t="str">
        <f>'Base para todos '!M101</f>
        <v>Sin Costo </v>
      </c>
      <c r="N101" s="25" t="str">
        <f>'Base para todos '!N101</f>
        <v>Con costo Adicional por Certificado  </v>
      </c>
      <c r="O101" s="25">
        <f>'Base para todos '!O101</f>
        <v>69000</v>
      </c>
      <c r="P101" s="25" t="str">
        <f>'Base para todos '!P101</f>
        <v>Permanente </v>
      </c>
      <c r="Q101" s="25" t="str">
        <f>'Base para todos '!Q101</f>
        <v>https://politecnicodecolombia.edu.co/diplomados-virtuales-Sin Costo /escuela-de-salud/seguridad-y-salud-en-el-trabajo.html</v>
      </c>
      <c r="R101" s="25">
        <f>'Base para todos '!R101</f>
        <v>0</v>
      </c>
    </row>
    <row r="102" spans="1:18" ht="142.5">
      <c r="A102" s="3">
        <f>COUNTIF($F$2:F102,'Conocimientos Busqueda '!$C$6)</f>
        <v>32</v>
      </c>
      <c r="B102" s="65" t="str">
        <f t="shared" si="1"/>
        <v>Diseño </v>
      </c>
      <c r="C102" s="25" t="str">
        <f>'Base para todos '!C102</f>
        <v>Javeriana </v>
      </c>
      <c r="D102" s="25" t="str">
        <f>'Base para todos '!D102</f>
        <v>Pontificia Universidad Javeriana </v>
      </c>
      <c r="E102" s="25" t="str">
        <f>'Base para todos '!E102</f>
        <v>Funcional </v>
      </c>
      <c r="F102" s="25" t="str">
        <f>'Base para todos '!F102</f>
        <v>Diseño </v>
      </c>
      <c r="G102" s="25" t="str">
        <f>'Base para todos '!G102</f>
        <v>Lánzate a la Innovación con Design Thinking</v>
      </c>
      <c r="H102" s="25" t="str">
        <f>'Base para todos '!H102</f>
        <v>Encontrar la solución de un problema a partir de Flipkit, comprendiendo la metodología Design Thinking en el diseño y desarrollo de soluciones creativas.
Generar y gestionar un pensamiento creativo para poder implementar soluciones innovadoras
Identificar situaciones donde el Design Thinking puede ser usado como metodología innovadora</v>
      </c>
      <c r="I102" s="25" t="str">
        <f>'Base para todos '!I102</f>
        <v>Español</v>
      </c>
      <c r="J102" s="25" t="str">
        <f>'Base para todos '!J102</f>
        <v>Virtual </v>
      </c>
      <c r="K102" s="25" t="str">
        <f>'Base para todos '!K102</f>
        <v>No especifica</v>
      </c>
      <c r="L102" s="25" t="str">
        <f>'Base para todos '!L102</f>
        <v>7 semanas </v>
      </c>
      <c r="M102" s="25" t="str">
        <f>'Base para todos '!M102</f>
        <v>Sin Costo </v>
      </c>
      <c r="N102" s="25" t="str">
        <f>'Base para todos '!N102</f>
        <v>Con costo Adicional por Certificado  </v>
      </c>
      <c r="O102" s="25" t="str">
        <f>'Base para todos '!O102</f>
        <v>49 USD</v>
      </c>
      <c r="P102" s="25" t="str">
        <f>'Base para todos '!P102</f>
        <v>Permanente en fechas establecidas </v>
      </c>
      <c r="Q102" s="25" t="str">
        <f>'Base para todos '!Q102</f>
        <v>https://www.edx.org/es/course/lanzate-a-la-innovacion-con-design-thinking-2</v>
      </c>
      <c r="R102" s="25">
        <f>'Base para todos '!R102</f>
        <v>0</v>
      </c>
    </row>
    <row r="103" spans="1:18" ht="171">
      <c r="A103" s="3">
        <f>COUNTIF($F$2:F103,'Conocimientos Busqueda '!$C$6)</f>
        <v>33</v>
      </c>
      <c r="B103" s="65" t="str">
        <f t="shared" si="1"/>
        <v>Talento Humano </v>
      </c>
      <c r="C103" s="25" t="str">
        <f>'Base para todos '!C103</f>
        <v>Javeriana </v>
      </c>
      <c r="D103" s="25" t="str">
        <f>'Base para todos '!D103</f>
        <v>Pontificia Universidad Javeriana </v>
      </c>
      <c r="E103" s="25" t="str">
        <f>'Base para todos '!E103</f>
        <v>Comportamental </v>
      </c>
      <c r="F103" s="25" t="str">
        <f>'Base para todos '!F103</f>
        <v>Talento Humano </v>
      </c>
      <c r="G103" s="25" t="str">
        <f>'Base para todos '!G103</f>
        <v>Comunicación estratégica: gestión de crisis e imagen pública</v>
      </c>
      <c r="H103" s="25" t="str">
        <f>'Base para todos '!H103</f>
        <v>La importancia de la imagen y los principios que aplican a  personas e instituciones Identificar algunos fenómenos que conducen a situaciones de crisis Qué es una crisis, cómo identificarla o gestionarla Elaborar un manual básico de gestión de crisis Aprender las claves de una comunicación verbal y no verbal eficientes Conocer los principios básicos del entrenamiento en medios de comunicación a través de  diferentes tipos de preguntas</v>
      </c>
      <c r="I103" s="25" t="str">
        <f>'Base para todos '!I103</f>
        <v>Español</v>
      </c>
      <c r="J103" s="25" t="str">
        <f>'Base para todos '!J103</f>
        <v>Virtual </v>
      </c>
      <c r="K103" s="25" t="str">
        <f>'Base para todos '!K103</f>
        <v>No especifica</v>
      </c>
      <c r="L103" s="25" t="str">
        <f>'Base para todos '!L103</f>
        <v>4 semanas </v>
      </c>
      <c r="M103" s="25" t="str">
        <f>'Base para todos '!M103</f>
        <v>Sin Costo </v>
      </c>
      <c r="N103" s="25" t="str">
        <f>'Base para todos '!N103</f>
        <v>Con costo Adicional por Certificado  </v>
      </c>
      <c r="O103" s="25" t="str">
        <f>'Base para todos '!O103</f>
        <v>49 USD</v>
      </c>
      <c r="P103" s="25" t="str">
        <f>'Base para todos '!P103</f>
        <v>Permanente en fechas establecidas </v>
      </c>
      <c r="Q103" s="25" t="str">
        <f>'Base para todos '!Q103</f>
        <v>https://www.edx.org/es/course/comunicacion-en-crisis-desde-la-imagen-publica</v>
      </c>
      <c r="R103" s="25">
        <f>'Base para todos '!R103</f>
        <v>0</v>
      </c>
    </row>
    <row r="104" spans="1:18" ht="128.25">
      <c r="A104" s="3">
        <f>COUNTIF($F$2:F104,'Conocimientos Busqueda '!$C$6)</f>
        <v>33</v>
      </c>
      <c r="B104" s="65" t="str">
        <f t="shared" si="1"/>
        <v>Seguridad y Salud en el Trabajo </v>
      </c>
      <c r="C104" s="25" t="str">
        <f>'Base para todos '!C104</f>
        <v>Javeriana </v>
      </c>
      <c r="D104" s="25" t="str">
        <f>'Base para todos '!D104</f>
        <v>Pontificia Universidad Javeriana </v>
      </c>
      <c r="E104" s="25" t="str">
        <f>'Base para todos '!E104</f>
        <v>Funcional </v>
      </c>
      <c r="F104" s="25" t="str">
        <f>'Base para todos '!F104</f>
        <v>Seguridad y Salud en el Trabajo </v>
      </c>
      <c r="G104" s="25" t="str">
        <f>'Base para todos '!G104</f>
        <v>Seguridad y Salud en el Trabajo: Un derecho fundamental</v>
      </c>
      <c r="H104" s="25" t="str">
        <f>'Base para todos '!H104</f>
        <v>Contar con la capacidad de Inferir un plan de acción para un caso real o hipotético en un contexto laboral a partir del conocimiento de metodologías de Identificación de peligros y valoración de riesgos, y  de acciones Preventivas y Correctivas para aportar a procesos de mejoramiento continuo en Seguridad y Salud en el trabajo.</v>
      </c>
      <c r="I104" s="25" t="str">
        <f>'Base para todos '!I104</f>
        <v>Español</v>
      </c>
      <c r="J104" s="25" t="str">
        <f>'Base para todos '!J104</f>
        <v>Virtual </v>
      </c>
      <c r="K104" s="25" t="str">
        <f>'Base para todos '!K104</f>
        <v>No especifica</v>
      </c>
      <c r="L104" s="25" t="str">
        <f>'Base para todos '!L104</f>
        <v>6 semanas </v>
      </c>
      <c r="M104" s="25" t="str">
        <f>'Base para todos '!M104</f>
        <v>Sin Costo </v>
      </c>
      <c r="N104" s="25" t="str">
        <f>'Base para todos '!N104</f>
        <v>Con costo Adicional por Certificado  </v>
      </c>
      <c r="O104" s="25" t="str">
        <f>'Base para todos '!O104</f>
        <v>49 USD</v>
      </c>
      <c r="P104" s="25" t="str">
        <f>'Base para todos '!P104</f>
        <v>Permanente en fechas establecidas </v>
      </c>
      <c r="Q104" s="25" t="str">
        <f>'Base para todos '!Q104</f>
        <v>https://www.edx.org/es/course/seguridad-y-salud-en-el-trabajo-un-derecho-fundamental</v>
      </c>
      <c r="R104" s="25">
        <f>'Base para todos '!R104</f>
        <v>0</v>
      </c>
    </row>
    <row r="105" spans="1:18" ht="114">
      <c r="A105" s="3">
        <f>COUNTIF($F$2:F105,'Conocimientos Busqueda '!$C$6)</f>
        <v>34</v>
      </c>
      <c r="B105" s="65" t="str">
        <f t="shared" si="1"/>
        <v>Talento Humano </v>
      </c>
      <c r="C105" s="25" t="str">
        <f>'Base para todos '!C105</f>
        <v>Javeriana </v>
      </c>
      <c r="D105" s="25" t="str">
        <f>'Base para todos '!D105</f>
        <v>Pontificia Universidad Javeriana </v>
      </c>
      <c r="E105" s="25" t="str">
        <f>'Base para todos '!E105</f>
        <v>Comportamental </v>
      </c>
      <c r="F105" s="25" t="str">
        <f>'Base para todos '!F105</f>
        <v>Talento Humano </v>
      </c>
      <c r="G105" s="25" t="str">
        <f>'Base para todos '!G105</f>
        <v>Ética De La Felicidad</v>
      </c>
      <c r="H105" s="25" t="str">
        <f>'Base para todos '!H105</f>
        <v>Cómo ser felices en la vida cotidiana, sin engañarse.
Cómo evitar el temor ante lo inevitable, incierto o doloroso.
Qué hacer cuando el dolor invade la existencia.
Manejo de buenos argumentos sobre la felicidad.</v>
      </c>
      <c r="I105" s="25" t="str">
        <f>'Base para todos '!I105</f>
        <v>Español</v>
      </c>
      <c r="J105" s="25" t="str">
        <f>'Base para todos '!J105</f>
        <v>Virtual </v>
      </c>
      <c r="K105" s="25" t="str">
        <f>'Base para todos '!K105</f>
        <v>No especifica</v>
      </c>
      <c r="L105" s="25" t="str">
        <f>'Base para todos '!L105</f>
        <v>7 semanas </v>
      </c>
      <c r="M105" s="25" t="str">
        <f>'Base para todos '!M105</f>
        <v>Sin Costo </v>
      </c>
      <c r="N105" s="25" t="str">
        <f>'Base para todos '!N105</f>
        <v>Con costo Adicional por Certificado  </v>
      </c>
      <c r="O105" s="25" t="str">
        <f>'Base para todos '!O105</f>
        <v>49 USD</v>
      </c>
      <c r="P105" s="25" t="str">
        <f>'Base para todos '!P105</f>
        <v>Permanente en fechas establecidas </v>
      </c>
      <c r="Q105" s="25" t="str">
        <f>'Base para todos '!Q105</f>
        <v>https://www.edx.org/es/course/etica-de-la-felicidad-javerianax-puj-1601x-2</v>
      </c>
      <c r="R105" s="25">
        <f>'Base para todos '!R105</f>
        <v>0</v>
      </c>
    </row>
    <row r="106" spans="1:18" ht="99.75">
      <c r="A106" s="3">
        <f>COUNTIF($F$2:F106,'Conocimientos Busqueda '!$C$6)</f>
        <v>34</v>
      </c>
      <c r="B106" s="65" t="str">
        <f t="shared" si="1"/>
        <v>Administración </v>
      </c>
      <c r="C106" s="25" t="str">
        <f>'Base para todos '!C106</f>
        <v>UNAL</v>
      </c>
      <c r="D106" s="25" t="str">
        <f>'Base para todos '!D106</f>
        <v>UNAL- La Gerencia Nacional Financiera y Administrativa</v>
      </c>
      <c r="E106" s="25" t="str">
        <f>'Base para todos '!E106</f>
        <v>Funcional </v>
      </c>
      <c r="F106" s="25" t="str">
        <f>'Base para todos '!F106</f>
        <v>Administración </v>
      </c>
      <c r="G106" s="25" t="str">
        <f>'Base para todos '!G106</f>
        <v>Curso Virtual “ABC DEL SUPERVISOR E INTERVENTOR”</v>
      </c>
      <c r="H106" s="25" t="str">
        <f>'Base para todos '!H106</f>
        <v>capacitar a los Supervisores e Interventores de una forma didáctica y dinámica, en elementos fundamentales para ejercer el seguimiento a la ejecución contractual, desde el inicio y hasta la liquidación de la orden contractual o contrato</v>
      </c>
      <c r="I106" s="25" t="str">
        <f>'Base para todos '!I106</f>
        <v>Español </v>
      </c>
      <c r="J106" s="25" t="str">
        <f>'Base para todos '!J106</f>
        <v>Virtual </v>
      </c>
      <c r="K106" s="25" t="str">
        <f>'Base para todos '!K106</f>
        <v>No especifica </v>
      </c>
      <c r="L106" s="25" t="str">
        <f>'Base para todos '!L106</f>
        <v>No especifica </v>
      </c>
      <c r="M106" s="25" t="str">
        <f>'Base para todos '!M106</f>
        <v>Sin Costo </v>
      </c>
      <c r="N106" s="25" t="str">
        <f>'Base para todos '!N106</f>
        <v>Sin Costo </v>
      </c>
      <c r="O106" s="25" t="str">
        <f>'Base para todos '!O106</f>
        <v>Sin Costo  </v>
      </c>
      <c r="P106" s="25" t="str">
        <f>'Base para todos '!P106</f>
        <v>Permanente </v>
      </c>
      <c r="Q106" s="25" t="str">
        <f>'Base para todos '!Q106</f>
        <v> https://campus.virtual.unal.edu.co/course/view.php?id=23467</v>
      </c>
      <c r="R106" s="25">
        <f>'Base para todos '!R106</f>
        <v>0</v>
      </c>
    </row>
    <row r="107" spans="1:18" ht="14.25">
      <c r="A107" s="3">
        <f>COUNTIF($F$2:F107,'Conocimientos Busqueda '!$C$6)</f>
        <v>34</v>
      </c>
      <c r="B107" s="65">
        <f aca="true" t="shared" si="2" ref="B107:B126">F107</f>
        <v>0</v>
      </c>
      <c r="C107" s="25">
        <f>'Base para todos '!C107</f>
        <v>0</v>
      </c>
      <c r="D107" s="25">
        <f>'Base para todos '!D107</f>
        <v>0</v>
      </c>
      <c r="E107" s="25">
        <f>'Base para todos '!E107</f>
        <v>0</v>
      </c>
      <c r="F107" s="25">
        <f>'Base para todos '!F107</f>
        <v>0</v>
      </c>
      <c r="G107" s="25">
        <f>'Base para todos '!G107</f>
        <v>0</v>
      </c>
      <c r="H107" s="25">
        <f>'Base para todos '!H107</f>
        <v>0</v>
      </c>
      <c r="I107" s="25">
        <f>'Base para todos '!I107</f>
        <v>0</v>
      </c>
      <c r="J107" s="25">
        <f>'Base para todos '!J107</f>
        <v>0</v>
      </c>
      <c r="K107" s="25">
        <f>'Base para todos '!K107</f>
        <v>0</v>
      </c>
      <c r="L107" s="25">
        <f>'Base para todos '!L107</f>
        <v>0</v>
      </c>
      <c r="M107" s="25">
        <f>'Base para todos '!M107</f>
        <v>0</v>
      </c>
      <c r="N107" s="25">
        <f>'Base para todos '!N107</f>
        <v>0</v>
      </c>
      <c r="O107" s="25">
        <f>'Base para todos '!O107</f>
        <v>0</v>
      </c>
      <c r="P107" s="25">
        <f>'Base para todos '!P107</f>
        <v>0</v>
      </c>
      <c r="Q107" s="25">
        <f>'Base para todos '!Q107</f>
        <v>0</v>
      </c>
      <c r="R107" s="25">
        <f>'Base para todos '!R107</f>
        <v>0</v>
      </c>
    </row>
    <row r="108" spans="1:18" ht="14.25">
      <c r="A108" s="3">
        <f>COUNTIF($F$2:F108,'Conocimientos Busqueda '!$C$6)</f>
        <v>34</v>
      </c>
      <c r="B108" s="65">
        <f t="shared" si="2"/>
        <v>0</v>
      </c>
      <c r="C108" s="25">
        <f>'Base para todos '!C108</f>
        <v>0</v>
      </c>
      <c r="D108" s="25">
        <f>'Base para todos '!D108</f>
        <v>0</v>
      </c>
      <c r="E108" s="25">
        <f>'Base para todos '!E108</f>
        <v>0</v>
      </c>
      <c r="F108" s="25">
        <f>'Base para todos '!F108</f>
        <v>0</v>
      </c>
      <c r="G108" s="25">
        <f>'Base para todos '!G108</f>
        <v>0</v>
      </c>
      <c r="H108" s="25">
        <f>'Base para todos '!H108</f>
        <v>0</v>
      </c>
      <c r="I108" s="25">
        <f>'Base para todos '!I108</f>
        <v>0</v>
      </c>
      <c r="J108" s="25">
        <f>'Base para todos '!J108</f>
        <v>0</v>
      </c>
      <c r="K108" s="25">
        <f>'Base para todos '!K108</f>
        <v>0</v>
      </c>
      <c r="L108" s="25">
        <f>'Base para todos '!L108</f>
        <v>0</v>
      </c>
      <c r="M108" s="25">
        <f>'Base para todos '!M108</f>
        <v>0</v>
      </c>
      <c r="N108" s="25">
        <f>'Base para todos '!N108</f>
        <v>0</v>
      </c>
      <c r="O108" s="25">
        <f>'Base para todos '!O108</f>
        <v>0</v>
      </c>
      <c r="P108" s="25">
        <f>'Base para todos '!P108</f>
        <v>0</v>
      </c>
      <c r="Q108" s="25">
        <f>'Base para todos '!Q108</f>
        <v>0</v>
      </c>
      <c r="R108" s="25">
        <f>'Base para todos '!R108</f>
        <v>0</v>
      </c>
    </row>
    <row r="109" spans="1:18" ht="14.25">
      <c r="A109" s="3">
        <f>COUNTIF($F$2:F109,'Conocimientos Busqueda '!$C$6)</f>
        <v>34</v>
      </c>
      <c r="B109" s="65">
        <f t="shared" si="2"/>
        <v>0</v>
      </c>
      <c r="C109" s="25">
        <f>'Base para todos '!C109</f>
        <v>0</v>
      </c>
      <c r="D109" s="25">
        <f>'Base para todos '!D109</f>
        <v>0</v>
      </c>
      <c r="E109" s="25">
        <f>'Base para todos '!E109</f>
        <v>0</v>
      </c>
      <c r="F109" s="25">
        <f>'Base para todos '!F109</f>
        <v>0</v>
      </c>
      <c r="G109" s="25">
        <f>'Base para todos '!G109</f>
        <v>0</v>
      </c>
      <c r="H109" s="25">
        <f>'Base para todos '!H109</f>
        <v>0</v>
      </c>
      <c r="I109" s="25">
        <f>'Base para todos '!I109</f>
        <v>0</v>
      </c>
      <c r="J109" s="25">
        <f>'Base para todos '!J109</f>
        <v>0</v>
      </c>
      <c r="K109" s="25">
        <f>'Base para todos '!K109</f>
        <v>0</v>
      </c>
      <c r="L109" s="25">
        <f>'Base para todos '!L109</f>
        <v>0</v>
      </c>
      <c r="M109" s="25">
        <f>'Base para todos '!M109</f>
        <v>0</v>
      </c>
      <c r="N109" s="25">
        <f>'Base para todos '!N109</f>
        <v>0</v>
      </c>
      <c r="O109" s="25">
        <f>'Base para todos '!O109</f>
        <v>0</v>
      </c>
      <c r="P109" s="25">
        <f>'Base para todos '!P109</f>
        <v>0</v>
      </c>
      <c r="Q109" s="25">
        <f>'Base para todos '!Q109</f>
        <v>0</v>
      </c>
      <c r="R109" s="25">
        <f>'Base para todos '!R109</f>
        <v>0</v>
      </c>
    </row>
    <row r="110" spans="1:18" ht="14.25">
      <c r="A110" s="3">
        <f>COUNTIF($F$2:F110,'Conocimientos Busqueda '!$C$6)</f>
        <v>34</v>
      </c>
      <c r="B110" s="65">
        <f t="shared" si="2"/>
        <v>0</v>
      </c>
      <c r="C110" s="25">
        <f>'Base para todos '!C110</f>
        <v>0</v>
      </c>
      <c r="D110" s="25">
        <f>'Base para todos '!D110</f>
        <v>0</v>
      </c>
      <c r="E110" s="25">
        <f>'Base para todos '!E110</f>
        <v>0</v>
      </c>
      <c r="F110" s="25">
        <f>'Base para todos '!F110</f>
        <v>0</v>
      </c>
      <c r="G110" s="25">
        <f>'Base para todos '!G110</f>
        <v>0</v>
      </c>
      <c r="H110" s="25">
        <f>'Base para todos '!H110</f>
        <v>0</v>
      </c>
      <c r="I110" s="25">
        <f>'Base para todos '!I110</f>
        <v>0</v>
      </c>
      <c r="J110" s="25">
        <f>'Base para todos '!J110</f>
        <v>0</v>
      </c>
      <c r="K110" s="25">
        <f>'Base para todos '!K110</f>
        <v>0</v>
      </c>
      <c r="L110" s="25">
        <f>'Base para todos '!L110</f>
        <v>0</v>
      </c>
      <c r="M110" s="25">
        <f>'Base para todos '!M110</f>
        <v>0</v>
      </c>
      <c r="N110" s="25">
        <f>'Base para todos '!N110</f>
        <v>0</v>
      </c>
      <c r="O110" s="25">
        <f>'Base para todos '!O110</f>
        <v>0</v>
      </c>
      <c r="P110" s="25">
        <f>'Base para todos '!P110</f>
        <v>0</v>
      </c>
      <c r="Q110" s="25">
        <f>'Base para todos '!Q110</f>
        <v>0</v>
      </c>
      <c r="R110" s="25">
        <f>'Base para todos '!R110</f>
        <v>0</v>
      </c>
    </row>
    <row r="111" spans="1:18" ht="14.25">
      <c r="A111" s="3">
        <f>COUNTIF($F$2:F111,'Conocimientos Busqueda '!$C$6)</f>
        <v>34</v>
      </c>
      <c r="B111" s="65">
        <f t="shared" si="2"/>
        <v>0</v>
      </c>
      <c r="C111" s="25">
        <f>'Base para todos '!C111</f>
        <v>0</v>
      </c>
      <c r="D111" s="25">
        <f>'Base para todos '!D111</f>
        <v>0</v>
      </c>
      <c r="E111" s="25">
        <f>'Base para todos '!E111</f>
        <v>0</v>
      </c>
      <c r="F111" s="25">
        <f>'Base para todos '!F111</f>
        <v>0</v>
      </c>
      <c r="G111" s="25">
        <f>'Base para todos '!G111</f>
        <v>0</v>
      </c>
      <c r="H111" s="25">
        <f>'Base para todos '!H111</f>
        <v>0</v>
      </c>
      <c r="I111" s="25">
        <f>'Base para todos '!I111</f>
        <v>0</v>
      </c>
      <c r="J111" s="25">
        <f>'Base para todos '!J111</f>
        <v>0</v>
      </c>
      <c r="K111" s="25">
        <f>'Base para todos '!K111</f>
        <v>0</v>
      </c>
      <c r="L111" s="25">
        <f>'Base para todos '!L111</f>
        <v>0</v>
      </c>
      <c r="M111" s="25">
        <f>'Base para todos '!M111</f>
        <v>0</v>
      </c>
      <c r="N111" s="25">
        <f>'Base para todos '!N111</f>
        <v>0</v>
      </c>
      <c r="O111" s="25">
        <f>'Base para todos '!O111</f>
        <v>0</v>
      </c>
      <c r="P111" s="25">
        <f>'Base para todos '!P111</f>
        <v>0</v>
      </c>
      <c r="Q111" s="25">
        <f>'Base para todos '!Q111</f>
        <v>0</v>
      </c>
      <c r="R111" s="25">
        <f>'Base para todos '!R111</f>
        <v>0</v>
      </c>
    </row>
    <row r="112" spans="1:18" ht="14.25">
      <c r="A112" s="3">
        <f>COUNTIF($F$2:F112,'Conocimientos Busqueda '!$C$6)</f>
        <v>34</v>
      </c>
      <c r="B112" s="65">
        <f t="shared" si="2"/>
        <v>0</v>
      </c>
      <c r="C112" s="25">
        <f>'Base para todos '!C112</f>
        <v>0</v>
      </c>
      <c r="D112" s="25">
        <f>'Base para todos '!D112</f>
        <v>0</v>
      </c>
      <c r="E112" s="25">
        <f>'Base para todos '!E112</f>
        <v>0</v>
      </c>
      <c r="F112" s="25">
        <f>'Base para todos '!F112</f>
        <v>0</v>
      </c>
      <c r="G112" s="25">
        <f>'Base para todos '!G112</f>
        <v>0</v>
      </c>
      <c r="H112" s="25">
        <f>'Base para todos '!H112</f>
        <v>0</v>
      </c>
      <c r="I112" s="25">
        <f>'Base para todos '!I112</f>
        <v>0</v>
      </c>
      <c r="J112" s="25">
        <f>'Base para todos '!J112</f>
        <v>0</v>
      </c>
      <c r="K112" s="25">
        <f>'Base para todos '!K112</f>
        <v>0</v>
      </c>
      <c r="L112" s="25">
        <f>'Base para todos '!L112</f>
        <v>0</v>
      </c>
      <c r="M112" s="25">
        <f>'Base para todos '!M112</f>
        <v>0</v>
      </c>
      <c r="N112" s="25">
        <f>'Base para todos '!N112</f>
        <v>0</v>
      </c>
      <c r="O112" s="25">
        <f>'Base para todos '!O112</f>
        <v>0</v>
      </c>
      <c r="P112" s="25">
        <f>'Base para todos '!P112</f>
        <v>0</v>
      </c>
      <c r="Q112" s="25">
        <f>'Base para todos '!Q112</f>
        <v>0</v>
      </c>
      <c r="R112" s="25">
        <f>'Base para todos '!R112</f>
        <v>0</v>
      </c>
    </row>
    <row r="113" spans="1:18" ht="14.25">
      <c r="A113" s="3">
        <f>COUNTIF($F$2:F113,'Conocimientos Busqueda '!$C$6)</f>
        <v>34</v>
      </c>
      <c r="B113" s="65">
        <f t="shared" si="2"/>
        <v>0</v>
      </c>
      <c r="C113" s="25">
        <f>'Base para todos '!C113</f>
        <v>0</v>
      </c>
      <c r="D113" s="25">
        <f>'Base para todos '!D113</f>
        <v>0</v>
      </c>
      <c r="E113" s="25">
        <f>'Base para todos '!E113</f>
        <v>0</v>
      </c>
      <c r="F113" s="25">
        <f>'Base para todos '!F113</f>
        <v>0</v>
      </c>
      <c r="G113" s="25">
        <f>'Base para todos '!G113</f>
        <v>0</v>
      </c>
      <c r="H113" s="25">
        <f>'Base para todos '!H113</f>
        <v>0</v>
      </c>
      <c r="I113" s="25">
        <f>'Base para todos '!I113</f>
        <v>0</v>
      </c>
      <c r="J113" s="25">
        <f>'Base para todos '!J113</f>
        <v>0</v>
      </c>
      <c r="K113" s="25">
        <f>'Base para todos '!K113</f>
        <v>0</v>
      </c>
      <c r="L113" s="25">
        <f>'Base para todos '!L113</f>
        <v>0</v>
      </c>
      <c r="M113" s="25">
        <f>'Base para todos '!M113</f>
        <v>0</v>
      </c>
      <c r="N113" s="25">
        <f>'Base para todos '!N113</f>
        <v>0</v>
      </c>
      <c r="O113" s="25">
        <f>'Base para todos '!O113</f>
        <v>0</v>
      </c>
      <c r="P113" s="25">
        <f>'Base para todos '!P113</f>
        <v>0</v>
      </c>
      <c r="Q113" s="25">
        <f>'Base para todos '!Q113</f>
        <v>0</v>
      </c>
      <c r="R113" s="25">
        <f>'Base para todos '!R113</f>
        <v>0</v>
      </c>
    </row>
    <row r="114" spans="1:18" ht="14.25">
      <c r="A114" s="3">
        <f>COUNTIF($F$2:F114,'Conocimientos Busqueda '!$C$6)</f>
        <v>34</v>
      </c>
      <c r="B114" s="65">
        <f t="shared" si="2"/>
        <v>0</v>
      </c>
      <c r="C114" s="25">
        <f>'Base para todos '!C114</f>
        <v>0</v>
      </c>
      <c r="D114" s="25">
        <f>'Base para todos '!D114</f>
        <v>0</v>
      </c>
      <c r="E114" s="25">
        <f>'Base para todos '!E114</f>
        <v>0</v>
      </c>
      <c r="F114" s="25">
        <f>'Base para todos '!F114</f>
        <v>0</v>
      </c>
      <c r="G114" s="25">
        <f>'Base para todos '!G114</f>
        <v>0</v>
      </c>
      <c r="H114" s="25">
        <f>'Base para todos '!H114</f>
        <v>0</v>
      </c>
      <c r="I114" s="25">
        <f>'Base para todos '!I114</f>
        <v>0</v>
      </c>
      <c r="J114" s="25">
        <f>'Base para todos '!J114</f>
        <v>0</v>
      </c>
      <c r="K114" s="25">
        <f>'Base para todos '!K114</f>
        <v>0</v>
      </c>
      <c r="L114" s="25">
        <f>'Base para todos '!L114</f>
        <v>0</v>
      </c>
      <c r="M114" s="25">
        <f>'Base para todos '!M114</f>
        <v>0</v>
      </c>
      <c r="N114" s="25">
        <f>'Base para todos '!N114</f>
        <v>0</v>
      </c>
      <c r="O114" s="25">
        <f>'Base para todos '!O114</f>
        <v>0</v>
      </c>
      <c r="P114" s="25">
        <f>'Base para todos '!P114</f>
        <v>0</v>
      </c>
      <c r="Q114" s="25">
        <f>'Base para todos '!Q114</f>
        <v>0</v>
      </c>
      <c r="R114" s="25">
        <f>'Base para todos '!R114</f>
        <v>0</v>
      </c>
    </row>
    <row r="115" spans="1:18" ht="14.25">
      <c r="A115" s="3">
        <f>COUNTIF($F$2:F115,'Conocimientos Busqueda '!$C$6)</f>
        <v>34</v>
      </c>
      <c r="B115" s="65">
        <f t="shared" si="2"/>
        <v>0</v>
      </c>
      <c r="C115" s="25">
        <f>'Base para todos '!C115</f>
        <v>0</v>
      </c>
      <c r="D115" s="25">
        <f>'Base para todos '!D115</f>
        <v>0</v>
      </c>
      <c r="E115" s="25">
        <f>'Base para todos '!E115</f>
        <v>0</v>
      </c>
      <c r="F115" s="25">
        <f>'Base para todos '!F115</f>
        <v>0</v>
      </c>
      <c r="G115" s="25">
        <f>'Base para todos '!G115</f>
        <v>0</v>
      </c>
      <c r="H115" s="25">
        <f>'Base para todos '!H115</f>
        <v>0</v>
      </c>
      <c r="I115" s="25">
        <f>'Base para todos '!I115</f>
        <v>0</v>
      </c>
      <c r="J115" s="25">
        <f>'Base para todos '!J115</f>
        <v>0</v>
      </c>
      <c r="K115" s="25">
        <f>'Base para todos '!K115</f>
        <v>0</v>
      </c>
      <c r="L115" s="25">
        <f>'Base para todos '!L115</f>
        <v>0</v>
      </c>
      <c r="M115" s="25">
        <f>'Base para todos '!M115</f>
        <v>0</v>
      </c>
      <c r="N115" s="25">
        <f>'Base para todos '!N115</f>
        <v>0</v>
      </c>
      <c r="O115" s="25">
        <f>'Base para todos '!O115</f>
        <v>0</v>
      </c>
      <c r="P115" s="25">
        <f>'Base para todos '!P115</f>
        <v>0</v>
      </c>
      <c r="Q115" s="25">
        <f>'Base para todos '!Q115</f>
        <v>0</v>
      </c>
      <c r="R115" s="25">
        <f>'Base para todos '!R115</f>
        <v>0</v>
      </c>
    </row>
    <row r="116" spans="1:18" ht="14.25">
      <c r="A116" s="3">
        <f>COUNTIF($F$2:F116,'Conocimientos Busqueda '!$C$6)</f>
        <v>34</v>
      </c>
      <c r="B116" s="65">
        <f t="shared" si="2"/>
        <v>0</v>
      </c>
      <c r="C116" s="25">
        <f>'Base para todos '!C116</f>
        <v>0</v>
      </c>
      <c r="D116" s="25">
        <f>'Base para todos '!D116</f>
        <v>0</v>
      </c>
      <c r="E116" s="25">
        <f>'Base para todos '!E116</f>
        <v>0</v>
      </c>
      <c r="F116" s="25">
        <f>'Base para todos '!F116</f>
        <v>0</v>
      </c>
      <c r="G116" s="25">
        <f>'Base para todos '!G116</f>
        <v>0</v>
      </c>
      <c r="H116" s="25">
        <f>'Base para todos '!H116</f>
        <v>0</v>
      </c>
      <c r="I116" s="25">
        <f>'Base para todos '!I116</f>
        <v>0</v>
      </c>
      <c r="J116" s="25">
        <f>'Base para todos '!J116</f>
        <v>0</v>
      </c>
      <c r="K116" s="25">
        <f>'Base para todos '!K116</f>
        <v>0</v>
      </c>
      <c r="L116" s="25">
        <f>'Base para todos '!L116</f>
        <v>0</v>
      </c>
      <c r="M116" s="25">
        <f>'Base para todos '!M116</f>
        <v>0</v>
      </c>
      <c r="N116" s="25">
        <f>'Base para todos '!N116</f>
        <v>0</v>
      </c>
      <c r="O116" s="25">
        <f>'Base para todos '!O116</f>
        <v>0</v>
      </c>
      <c r="P116" s="25">
        <f>'Base para todos '!P116</f>
        <v>0</v>
      </c>
      <c r="Q116" s="25">
        <f>'Base para todos '!Q116</f>
        <v>0</v>
      </c>
      <c r="R116" s="25">
        <f>'Base para todos '!R116</f>
        <v>0</v>
      </c>
    </row>
    <row r="117" spans="1:18" ht="14.25">
      <c r="A117" s="3">
        <f>COUNTIF($F$2:F117,'Conocimientos Busqueda '!$C$6)</f>
        <v>34</v>
      </c>
      <c r="B117" s="65">
        <f t="shared" si="2"/>
        <v>0</v>
      </c>
      <c r="C117" s="25">
        <f>'Base para todos '!C117</f>
        <v>0</v>
      </c>
      <c r="D117" s="25">
        <f>'Base para todos '!D117</f>
        <v>0</v>
      </c>
      <c r="E117" s="25">
        <f>'Base para todos '!E117</f>
        <v>0</v>
      </c>
      <c r="F117" s="25">
        <f>'Base para todos '!F117</f>
        <v>0</v>
      </c>
      <c r="G117" s="25">
        <f>'Base para todos '!G117</f>
        <v>0</v>
      </c>
      <c r="H117" s="25">
        <f>'Base para todos '!H117</f>
        <v>0</v>
      </c>
      <c r="I117" s="25">
        <f>'Base para todos '!I117</f>
        <v>0</v>
      </c>
      <c r="J117" s="25">
        <f>'Base para todos '!J117</f>
        <v>0</v>
      </c>
      <c r="K117" s="25">
        <f>'Base para todos '!K117</f>
        <v>0</v>
      </c>
      <c r="L117" s="25">
        <f>'Base para todos '!L117</f>
        <v>0</v>
      </c>
      <c r="M117" s="25">
        <f>'Base para todos '!M117</f>
        <v>0</v>
      </c>
      <c r="N117" s="25">
        <f>'Base para todos '!N117</f>
        <v>0</v>
      </c>
      <c r="O117" s="25">
        <f>'Base para todos '!O117</f>
        <v>0</v>
      </c>
      <c r="P117" s="25">
        <f>'Base para todos '!P117</f>
        <v>0</v>
      </c>
      <c r="Q117" s="25">
        <f>'Base para todos '!Q117</f>
        <v>0</v>
      </c>
      <c r="R117" s="25">
        <f>'Base para todos '!R117</f>
        <v>0</v>
      </c>
    </row>
    <row r="118" spans="1:18" ht="14.25">
      <c r="A118" s="3">
        <f>COUNTIF($F$2:F118,'Conocimientos Busqueda '!$C$6)</f>
        <v>34</v>
      </c>
      <c r="B118" s="65">
        <f t="shared" si="2"/>
        <v>0</v>
      </c>
      <c r="C118" s="25">
        <f>'Base para todos '!C118</f>
        <v>0</v>
      </c>
      <c r="D118" s="25">
        <f>'Base para todos '!D118</f>
        <v>0</v>
      </c>
      <c r="E118" s="25">
        <f>'Base para todos '!E118</f>
        <v>0</v>
      </c>
      <c r="F118" s="25">
        <f>'Base para todos '!F118</f>
        <v>0</v>
      </c>
      <c r="G118" s="25">
        <f>'Base para todos '!G118</f>
        <v>0</v>
      </c>
      <c r="H118" s="25">
        <f>'Base para todos '!H118</f>
        <v>0</v>
      </c>
      <c r="I118" s="25">
        <f>'Base para todos '!I118</f>
        <v>0</v>
      </c>
      <c r="J118" s="25">
        <f>'Base para todos '!J118</f>
        <v>0</v>
      </c>
      <c r="K118" s="25">
        <f>'Base para todos '!K118</f>
        <v>0</v>
      </c>
      <c r="L118" s="25">
        <f>'Base para todos '!L118</f>
        <v>0</v>
      </c>
      <c r="M118" s="25">
        <f>'Base para todos '!M118</f>
        <v>0</v>
      </c>
      <c r="N118" s="25">
        <f>'Base para todos '!N118</f>
        <v>0</v>
      </c>
      <c r="O118" s="25">
        <f>'Base para todos '!O118</f>
        <v>0</v>
      </c>
      <c r="P118" s="25">
        <f>'Base para todos '!P118</f>
        <v>0</v>
      </c>
      <c r="Q118" s="25">
        <f>'Base para todos '!Q118</f>
        <v>0</v>
      </c>
      <c r="R118" s="25">
        <f>'Base para todos '!R118</f>
        <v>0</v>
      </c>
    </row>
    <row r="119" spans="1:18" ht="14.25">
      <c r="A119" s="3">
        <f>COUNTIF($F$2:F119,'Conocimientos Busqueda '!$C$6)</f>
        <v>34</v>
      </c>
      <c r="B119" s="65">
        <f t="shared" si="2"/>
        <v>0</v>
      </c>
      <c r="C119" s="25">
        <f>'Base para todos '!C119</f>
        <v>0</v>
      </c>
      <c r="D119" s="25">
        <f>'Base para todos '!D119</f>
        <v>0</v>
      </c>
      <c r="E119" s="25">
        <f>'Base para todos '!E119</f>
        <v>0</v>
      </c>
      <c r="F119" s="25">
        <f>'Base para todos '!F119</f>
        <v>0</v>
      </c>
      <c r="G119" s="25">
        <f>'Base para todos '!G119</f>
        <v>0</v>
      </c>
      <c r="H119" s="25">
        <f>'Base para todos '!H119</f>
        <v>0</v>
      </c>
      <c r="I119" s="25">
        <f>'Base para todos '!I119</f>
        <v>0</v>
      </c>
      <c r="J119" s="25">
        <f>'Base para todos '!J119</f>
        <v>0</v>
      </c>
      <c r="K119" s="25">
        <f>'Base para todos '!K119</f>
        <v>0</v>
      </c>
      <c r="L119" s="25">
        <f>'Base para todos '!L119</f>
        <v>0</v>
      </c>
      <c r="M119" s="25">
        <f>'Base para todos '!M119</f>
        <v>0</v>
      </c>
      <c r="N119" s="25">
        <f>'Base para todos '!N119</f>
        <v>0</v>
      </c>
      <c r="O119" s="25">
        <f>'Base para todos '!O119</f>
        <v>0</v>
      </c>
      <c r="P119" s="25">
        <f>'Base para todos '!P119</f>
        <v>0</v>
      </c>
      <c r="Q119" s="25">
        <f>'Base para todos '!Q119</f>
        <v>0</v>
      </c>
      <c r="R119" s="25">
        <f>'Base para todos '!R119</f>
        <v>0</v>
      </c>
    </row>
    <row r="120" spans="1:18" ht="14.25">
      <c r="A120" s="3">
        <f>COUNTIF($F$2:F120,'Conocimientos Busqueda '!$C$6)</f>
        <v>34</v>
      </c>
      <c r="B120" s="65">
        <f t="shared" si="2"/>
        <v>0</v>
      </c>
      <c r="C120" s="25">
        <f>'Base para todos '!C120</f>
        <v>0</v>
      </c>
      <c r="D120" s="25">
        <f>'Base para todos '!D120</f>
        <v>0</v>
      </c>
      <c r="E120" s="25">
        <f>'Base para todos '!E120</f>
        <v>0</v>
      </c>
      <c r="F120" s="25">
        <f>'Base para todos '!F120</f>
        <v>0</v>
      </c>
      <c r="G120" s="25">
        <f>'Base para todos '!G120</f>
        <v>0</v>
      </c>
      <c r="H120" s="25">
        <f>'Base para todos '!H120</f>
        <v>0</v>
      </c>
      <c r="I120" s="25">
        <f>'Base para todos '!I120</f>
        <v>0</v>
      </c>
      <c r="J120" s="25">
        <f>'Base para todos '!J120</f>
        <v>0</v>
      </c>
      <c r="K120" s="25">
        <f>'Base para todos '!K120</f>
        <v>0</v>
      </c>
      <c r="L120" s="25">
        <f>'Base para todos '!L120</f>
        <v>0</v>
      </c>
      <c r="M120" s="25">
        <f>'Base para todos '!M120</f>
        <v>0</v>
      </c>
      <c r="N120" s="25">
        <f>'Base para todos '!N120</f>
        <v>0</v>
      </c>
      <c r="O120" s="25">
        <f>'Base para todos '!O120</f>
        <v>0</v>
      </c>
      <c r="P120" s="25">
        <f>'Base para todos '!P120</f>
        <v>0</v>
      </c>
      <c r="Q120" s="25">
        <f>'Base para todos '!Q120</f>
        <v>0</v>
      </c>
      <c r="R120" s="25">
        <f>'Base para todos '!R120</f>
        <v>0</v>
      </c>
    </row>
    <row r="121" spans="1:18" ht="14.25">
      <c r="A121" s="3">
        <f>COUNTIF($F$2:F121,'Conocimientos Busqueda '!$C$6)</f>
        <v>34</v>
      </c>
      <c r="B121" s="65">
        <f t="shared" si="2"/>
        <v>0</v>
      </c>
      <c r="C121" s="25">
        <f>'Base para todos '!C121</f>
        <v>0</v>
      </c>
      <c r="D121" s="25">
        <f>'Base para todos '!D121</f>
        <v>0</v>
      </c>
      <c r="E121" s="25">
        <f>'Base para todos '!E121</f>
        <v>0</v>
      </c>
      <c r="F121" s="25">
        <f>'Base para todos '!F121</f>
        <v>0</v>
      </c>
      <c r="G121" s="25">
        <f>'Base para todos '!G121</f>
        <v>0</v>
      </c>
      <c r="H121" s="25">
        <f>'Base para todos '!H121</f>
        <v>0</v>
      </c>
      <c r="I121" s="25">
        <f>'Base para todos '!I121</f>
        <v>0</v>
      </c>
      <c r="J121" s="25">
        <f>'Base para todos '!J121</f>
        <v>0</v>
      </c>
      <c r="K121" s="25">
        <f>'Base para todos '!K121</f>
        <v>0</v>
      </c>
      <c r="L121" s="25">
        <f>'Base para todos '!L121</f>
        <v>0</v>
      </c>
      <c r="M121" s="25">
        <f>'Base para todos '!M121</f>
        <v>0</v>
      </c>
      <c r="N121" s="25">
        <f>'Base para todos '!N121</f>
        <v>0</v>
      </c>
      <c r="O121" s="25">
        <f>'Base para todos '!O121</f>
        <v>0</v>
      </c>
      <c r="P121" s="25">
        <f>'Base para todos '!P121</f>
        <v>0</v>
      </c>
      <c r="Q121" s="25">
        <f>'Base para todos '!Q121</f>
        <v>0</v>
      </c>
      <c r="R121" s="25">
        <f>'Base para todos '!R121</f>
        <v>0</v>
      </c>
    </row>
    <row r="122" spans="1:18" ht="14.25">
      <c r="A122" s="3">
        <f>COUNTIF($F$2:F122,'Conocimientos Busqueda '!$C$6)</f>
        <v>34</v>
      </c>
      <c r="B122" s="65">
        <f t="shared" si="2"/>
        <v>0</v>
      </c>
      <c r="C122" s="25">
        <f>'Base para todos '!C122</f>
        <v>0</v>
      </c>
      <c r="D122" s="25">
        <f>'Base para todos '!D122</f>
        <v>0</v>
      </c>
      <c r="E122" s="25">
        <f>'Base para todos '!E122</f>
        <v>0</v>
      </c>
      <c r="F122" s="25">
        <f>'Base para todos '!F122</f>
        <v>0</v>
      </c>
      <c r="G122" s="25">
        <f>'Base para todos '!G122</f>
        <v>0</v>
      </c>
      <c r="H122" s="25">
        <f>'Base para todos '!H122</f>
        <v>0</v>
      </c>
      <c r="I122" s="25">
        <f>'Base para todos '!I122</f>
        <v>0</v>
      </c>
      <c r="J122" s="25">
        <f>'Base para todos '!J122</f>
        <v>0</v>
      </c>
      <c r="K122" s="25">
        <f>'Base para todos '!K122</f>
        <v>0</v>
      </c>
      <c r="L122" s="25">
        <f>'Base para todos '!L122</f>
        <v>0</v>
      </c>
      <c r="M122" s="25">
        <f>'Base para todos '!M122</f>
        <v>0</v>
      </c>
      <c r="N122" s="25">
        <f>'Base para todos '!N122</f>
        <v>0</v>
      </c>
      <c r="O122" s="25">
        <f>'Base para todos '!O122</f>
        <v>0</v>
      </c>
      <c r="P122" s="25">
        <f>'Base para todos '!P122</f>
        <v>0</v>
      </c>
      <c r="Q122" s="25">
        <f>'Base para todos '!Q122</f>
        <v>0</v>
      </c>
      <c r="R122" s="25">
        <f>'Base para todos '!R122</f>
        <v>0</v>
      </c>
    </row>
    <row r="123" spans="1:18" ht="14.25">
      <c r="A123" s="3">
        <f>COUNTIF($F$2:F123,'Conocimientos Busqueda '!$C$6)</f>
        <v>34</v>
      </c>
      <c r="B123" s="65">
        <f t="shared" si="2"/>
        <v>0</v>
      </c>
      <c r="C123" s="25">
        <f>'Base para todos '!C123</f>
        <v>0</v>
      </c>
      <c r="D123" s="25">
        <f>'Base para todos '!D123</f>
        <v>0</v>
      </c>
      <c r="E123" s="25">
        <f>'Base para todos '!E123</f>
        <v>0</v>
      </c>
      <c r="F123" s="25">
        <f>'Base para todos '!F123</f>
        <v>0</v>
      </c>
      <c r="G123" s="25">
        <f>'Base para todos '!G123</f>
        <v>0</v>
      </c>
      <c r="H123" s="25">
        <f>'Base para todos '!H123</f>
        <v>0</v>
      </c>
      <c r="I123" s="25">
        <f>'Base para todos '!I123</f>
        <v>0</v>
      </c>
      <c r="J123" s="25">
        <f>'Base para todos '!J123</f>
        <v>0</v>
      </c>
      <c r="K123" s="25">
        <f>'Base para todos '!K123</f>
        <v>0</v>
      </c>
      <c r="L123" s="25">
        <f>'Base para todos '!L123</f>
        <v>0</v>
      </c>
      <c r="M123" s="25">
        <f>'Base para todos '!M123</f>
        <v>0</v>
      </c>
      <c r="N123" s="25">
        <f>'Base para todos '!N123</f>
        <v>0</v>
      </c>
      <c r="O123" s="25">
        <f>'Base para todos '!O123</f>
        <v>0</v>
      </c>
      <c r="P123" s="25">
        <f>'Base para todos '!P123</f>
        <v>0</v>
      </c>
      <c r="Q123" s="25">
        <f>'Base para todos '!Q123</f>
        <v>0</v>
      </c>
      <c r="R123" s="25">
        <f>'Base para todos '!R123</f>
        <v>0</v>
      </c>
    </row>
    <row r="124" spans="1:18" ht="14.25">
      <c r="A124" s="3">
        <f>COUNTIF($F$2:F124,'Conocimientos Busqueda '!$C$6)</f>
        <v>34</v>
      </c>
      <c r="B124" s="65">
        <f t="shared" si="2"/>
        <v>0</v>
      </c>
      <c r="C124" s="25">
        <f>'Base para todos '!C124</f>
        <v>0</v>
      </c>
      <c r="D124" s="25">
        <f>'Base para todos '!D124</f>
        <v>0</v>
      </c>
      <c r="E124" s="25">
        <f>'Base para todos '!E124</f>
        <v>0</v>
      </c>
      <c r="F124" s="25">
        <f>'Base para todos '!F124</f>
        <v>0</v>
      </c>
      <c r="G124" s="25">
        <f>'Base para todos '!G124</f>
        <v>0</v>
      </c>
      <c r="H124" s="25">
        <f>'Base para todos '!H124</f>
        <v>0</v>
      </c>
      <c r="I124" s="25">
        <f>'Base para todos '!I124</f>
        <v>0</v>
      </c>
      <c r="J124" s="25">
        <f>'Base para todos '!J124</f>
        <v>0</v>
      </c>
      <c r="K124" s="25">
        <f>'Base para todos '!K124</f>
        <v>0</v>
      </c>
      <c r="L124" s="25">
        <f>'Base para todos '!L124</f>
        <v>0</v>
      </c>
      <c r="M124" s="25">
        <f>'Base para todos '!M124</f>
        <v>0</v>
      </c>
      <c r="N124" s="25">
        <f>'Base para todos '!N124</f>
        <v>0</v>
      </c>
      <c r="O124" s="25">
        <f>'Base para todos '!O124</f>
        <v>0</v>
      </c>
      <c r="P124" s="25">
        <f>'Base para todos '!P124</f>
        <v>0</v>
      </c>
      <c r="Q124" s="25">
        <f>'Base para todos '!Q124</f>
        <v>0</v>
      </c>
      <c r="R124" s="25">
        <f>'Base para todos '!R124</f>
        <v>0</v>
      </c>
    </row>
    <row r="125" spans="1:18" ht="14.25">
      <c r="A125" s="3">
        <f>COUNTIF($F$2:F125,'Conocimientos Busqueda '!$C$6)</f>
        <v>34</v>
      </c>
      <c r="B125" s="65">
        <f t="shared" si="2"/>
        <v>0</v>
      </c>
      <c r="C125" s="25">
        <f>'Base para todos '!C125</f>
        <v>0</v>
      </c>
      <c r="D125" s="25">
        <f>'Base para todos '!D125</f>
        <v>0</v>
      </c>
      <c r="E125" s="25">
        <f>'Base para todos '!E125</f>
        <v>0</v>
      </c>
      <c r="F125" s="25">
        <f>'Base para todos '!F125</f>
        <v>0</v>
      </c>
      <c r="G125" s="25">
        <f>'Base para todos '!G125</f>
        <v>0</v>
      </c>
      <c r="H125" s="25">
        <f>'Base para todos '!H125</f>
        <v>0</v>
      </c>
      <c r="I125" s="25">
        <f>'Base para todos '!I125</f>
        <v>0</v>
      </c>
      <c r="J125" s="25">
        <f>'Base para todos '!J125</f>
        <v>0</v>
      </c>
      <c r="K125" s="25">
        <f>'Base para todos '!K125</f>
        <v>0</v>
      </c>
      <c r="L125" s="25">
        <f>'Base para todos '!L125</f>
        <v>0</v>
      </c>
      <c r="M125" s="25">
        <f>'Base para todos '!M125</f>
        <v>0</v>
      </c>
      <c r="N125" s="25">
        <f>'Base para todos '!N125</f>
        <v>0</v>
      </c>
      <c r="O125" s="25">
        <f>'Base para todos '!O125</f>
        <v>0</v>
      </c>
      <c r="P125" s="25">
        <f>'Base para todos '!P125</f>
        <v>0</v>
      </c>
      <c r="Q125" s="25">
        <f>'Base para todos '!Q125</f>
        <v>0</v>
      </c>
      <c r="R125" s="25">
        <f>'Base para todos '!R125</f>
        <v>0</v>
      </c>
    </row>
    <row r="126" spans="1:18" ht="14.25">
      <c r="A126" s="3">
        <f>COUNTIF($F$2:F126,'Conocimientos Busqueda '!$C$6)</f>
        <v>34</v>
      </c>
      <c r="B126" s="65">
        <f t="shared" si="2"/>
        <v>0</v>
      </c>
      <c r="C126" s="25">
        <f>'Base para todos '!C126</f>
        <v>0</v>
      </c>
      <c r="D126" s="25">
        <f>'Base para todos '!D126</f>
        <v>0</v>
      </c>
      <c r="E126" s="25">
        <f>'Base para todos '!E126</f>
        <v>0</v>
      </c>
      <c r="F126" s="25">
        <f>'Base para todos '!F126</f>
        <v>0</v>
      </c>
      <c r="G126" s="25">
        <f>'Base para todos '!G126</f>
        <v>0</v>
      </c>
      <c r="H126" s="25">
        <f>'Base para todos '!H126</f>
        <v>0</v>
      </c>
      <c r="I126" s="25">
        <f>'Base para todos '!I126</f>
        <v>0</v>
      </c>
      <c r="J126" s="25">
        <f>'Base para todos '!J126</f>
        <v>0</v>
      </c>
      <c r="K126" s="25">
        <f>'Base para todos '!K126</f>
        <v>0</v>
      </c>
      <c r="L126" s="25">
        <f>'Base para todos '!L126</f>
        <v>0</v>
      </c>
      <c r="M126" s="25">
        <f>'Base para todos '!M126</f>
        <v>0</v>
      </c>
      <c r="N126" s="25">
        <f>'Base para todos '!N126</f>
        <v>0</v>
      </c>
      <c r="O126" s="25">
        <f>'Base para todos '!O126</f>
        <v>0</v>
      </c>
      <c r="P126" s="25">
        <f>'Base para todos '!P126</f>
        <v>0</v>
      </c>
      <c r="Q126" s="25">
        <f>'Base para todos '!Q126</f>
        <v>0</v>
      </c>
      <c r="R126" s="25">
        <f>'Base para todos '!R126</f>
        <v>0</v>
      </c>
    </row>
    <row r="127" ht="14.25">
      <c r="R127" s="53"/>
    </row>
    <row r="128" ht="14.25">
      <c r="R128" s="53"/>
    </row>
    <row r="130" ht="14.25">
      <c r="W130" s="3" t="s">
        <v>657</v>
      </c>
    </row>
    <row r="131" ht="28.5">
      <c r="W131" s="25" t="s">
        <v>28</v>
      </c>
    </row>
    <row r="132" ht="14.25">
      <c r="W132" s="25" t="s">
        <v>436</v>
      </c>
    </row>
    <row r="133" ht="28.5">
      <c r="W133" s="25" t="s">
        <v>611</v>
      </c>
    </row>
    <row r="134" ht="28.5">
      <c r="W134" s="25" t="s">
        <v>612</v>
      </c>
    </row>
    <row r="135" ht="28.5">
      <c r="W135" s="25" t="s">
        <v>195</v>
      </c>
    </row>
    <row r="136" ht="14.25">
      <c r="W136" s="25" t="s">
        <v>116</v>
      </c>
    </row>
    <row r="137" ht="14.25">
      <c r="W137" s="25" t="s">
        <v>554</v>
      </c>
    </row>
    <row r="138" ht="42.75">
      <c r="W138" s="25" t="s">
        <v>613</v>
      </c>
    </row>
    <row r="139" ht="14.25">
      <c r="W139" s="25" t="s">
        <v>543</v>
      </c>
    </row>
    <row r="140" ht="14.25">
      <c r="W140" s="25" t="s">
        <v>343</v>
      </c>
    </row>
    <row r="141" ht="28.5">
      <c r="W141" s="25" t="s">
        <v>485</v>
      </c>
    </row>
    <row r="142" ht="28.5">
      <c r="W142" s="25" t="s">
        <v>546</v>
      </c>
    </row>
    <row r="143" ht="42.75">
      <c r="W143" s="25" t="s">
        <v>614</v>
      </c>
    </row>
    <row r="144" ht="42.75">
      <c r="W144" s="25" t="s">
        <v>216</v>
      </c>
    </row>
    <row r="145" ht="42.75">
      <c r="W145" s="25" t="s">
        <v>310</v>
      </c>
    </row>
    <row r="146" ht="57">
      <c r="W146" s="25" t="s">
        <v>550</v>
      </c>
    </row>
    <row r="147" ht="28.5">
      <c r="W147" s="25" t="s">
        <v>412</v>
      </c>
    </row>
    <row r="148" ht="14.25">
      <c r="W148" s="25" t="s">
        <v>547</v>
      </c>
    </row>
    <row r="149" ht="42.75">
      <c r="W149" s="25" t="s">
        <v>548</v>
      </c>
    </row>
    <row r="150" ht="14.25">
      <c r="W150" s="25" t="s">
        <v>30</v>
      </c>
    </row>
    <row r="151" ht="28.5">
      <c r="W151" s="25" t="s">
        <v>615</v>
      </c>
    </row>
    <row r="152" ht="42.75">
      <c r="W152" s="25" t="s">
        <v>551</v>
      </c>
    </row>
    <row r="153" ht="28.5">
      <c r="W153" s="25" t="s">
        <v>185</v>
      </c>
    </row>
    <row r="154" ht="28.5">
      <c r="W154" s="25" t="s">
        <v>27</v>
      </c>
    </row>
    <row r="155" ht="71.25">
      <c r="W155" s="25" t="s">
        <v>428</v>
      </c>
    </row>
    <row r="156" ht="99.75">
      <c r="W156" s="25" t="s">
        <v>549</v>
      </c>
    </row>
  </sheetData>
  <sheetProtection/>
  <autoFilter ref="A1:R126"/>
  <printOptions/>
  <pageMargins left="0.7086614173228347" right="0.7086614173228347" top="0.7480314960629921" bottom="0.7480314960629921" header="0.31496062992125984" footer="0.31496062992125984"/>
  <pageSetup fitToHeight="0" fitToWidth="1" horizontalDpi="600" verticalDpi="600" orientation="landscape" paperSize="9" scale="45" r:id="rId1"/>
</worksheet>
</file>

<file path=xl/worksheets/sheet5.xml><?xml version="1.0" encoding="utf-8"?>
<worksheet xmlns="http://schemas.openxmlformats.org/spreadsheetml/2006/main" xmlns:r="http://schemas.openxmlformats.org/officeDocument/2006/relationships">
  <dimension ref="C2:R106"/>
  <sheetViews>
    <sheetView zoomScalePageLayoutView="0" workbookViewId="0" topLeftCell="A106">
      <selection activeCell="D119" sqref="D119"/>
    </sheetView>
  </sheetViews>
  <sheetFormatPr defaultColWidth="11.421875" defaultRowHeight="15"/>
  <cols>
    <col min="1" max="2" width="3.140625" style="0" customWidth="1"/>
    <col min="3" max="3" width="17.57421875" style="0" bestFit="1" customWidth="1"/>
    <col min="8" max="8" width="45.28125" style="0" customWidth="1"/>
    <col min="9" max="9" width="9.140625" style="0" bestFit="1" customWidth="1"/>
    <col min="10" max="10" width="10.8515625" style="0" bestFit="1" customWidth="1"/>
    <col min="17" max="17" width="30.7109375" style="0" customWidth="1"/>
    <col min="18" max="18" width="37.28125" style="0" customWidth="1"/>
  </cols>
  <sheetData>
    <row r="2" spans="3:18" ht="33.75">
      <c r="C2" s="83" t="s">
        <v>558</v>
      </c>
      <c r="D2" s="83" t="s">
        <v>321</v>
      </c>
      <c r="E2" s="83" t="s">
        <v>595</v>
      </c>
      <c r="F2" s="83" t="s">
        <v>104</v>
      </c>
      <c r="G2" s="83" t="s">
        <v>12</v>
      </c>
      <c r="H2" s="84" t="s">
        <v>19</v>
      </c>
      <c r="I2" s="84" t="s">
        <v>132</v>
      </c>
      <c r="J2" s="84" t="s">
        <v>10</v>
      </c>
      <c r="K2" s="83" t="s">
        <v>525</v>
      </c>
      <c r="L2" s="84" t="s">
        <v>18</v>
      </c>
      <c r="M2" s="84" t="s">
        <v>66</v>
      </c>
      <c r="N2" s="84" t="s">
        <v>67</v>
      </c>
      <c r="O2" s="84" t="s">
        <v>573</v>
      </c>
      <c r="P2" s="83" t="s">
        <v>24</v>
      </c>
      <c r="Q2" s="85" t="s">
        <v>71</v>
      </c>
      <c r="R2" s="83" t="s">
        <v>604</v>
      </c>
    </row>
    <row r="3" spans="3:18" ht="99.75">
      <c r="C3" s="66" t="s">
        <v>559</v>
      </c>
      <c r="D3" s="66" t="s">
        <v>320</v>
      </c>
      <c r="E3" s="66" t="s">
        <v>596</v>
      </c>
      <c r="F3" s="66" t="s">
        <v>28</v>
      </c>
      <c r="G3" s="66" t="s">
        <v>1</v>
      </c>
      <c r="H3" s="67" t="s">
        <v>70</v>
      </c>
      <c r="I3" s="66" t="s">
        <v>133</v>
      </c>
      <c r="J3" s="66" t="s">
        <v>602</v>
      </c>
      <c r="K3" s="66" t="s">
        <v>72</v>
      </c>
      <c r="L3" s="66" t="s">
        <v>630</v>
      </c>
      <c r="M3" s="66" t="s">
        <v>575</v>
      </c>
      <c r="N3" s="66" t="s">
        <v>574</v>
      </c>
      <c r="O3" s="66" t="s">
        <v>73</v>
      </c>
      <c r="P3" s="66" t="s">
        <v>8</v>
      </c>
      <c r="Q3" s="68" t="s">
        <v>2</v>
      </c>
      <c r="R3" s="69"/>
    </row>
    <row r="4" spans="3:18" ht="99.75">
      <c r="C4" s="66" t="s">
        <v>559</v>
      </c>
      <c r="D4" s="66" t="s">
        <v>320</v>
      </c>
      <c r="E4" s="66" t="s">
        <v>596</v>
      </c>
      <c r="F4" s="66" t="s">
        <v>28</v>
      </c>
      <c r="G4" s="66" t="s">
        <v>3</v>
      </c>
      <c r="H4" s="67" t="s">
        <v>74</v>
      </c>
      <c r="I4" s="66" t="s">
        <v>133</v>
      </c>
      <c r="J4" s="66" t="s">
        <v>602</v>
      </c>
      <c r="K4" s="66" t="s">
        <v>72</v>
      </c>
      <c r="L4" s="66" t="s">
        <v>76</v>
      </c>
      <c r="M4" s="66" t="s">
        <v>575</v>
      </c>
      <c r="N4" s="66" t="s">
        <v>574</v>
      </c>
      <c r="O4" s="66" t="s">
        <v>73</v>
      </c>
      <c r="P4" s="66" t="s">
        <v>8</v>
      </c>
      <c r="Q4" s="70" t="s">
        <v>4</v>
      </c>
      <c r="R4" s="69"/>
    </row>
    <row r="5" spans="3:18" ht="142.5">
      <c r="C5" s="66" t="s">
        <v>559</v>
      </c>
      <c r="D5" s="66" t="s">
        <v>320</v>
      </c>
      <c r="E5" s="66" t="s">
        <v>596</v>
      </c>
      <c r="F5" s="66" t="s">
        <v>547</v>
      </c>
      <c r="G5" s="66" t="s">
        <v>5</v>
      </c>
      <c r="H5" s="67" t="s">
        <v>95</v>
      </c>
      <c r="I5" s="66" t="s">
        <v>133</v>
      </c>
      <c r="J5" s="66" t="s">
        <v>602</v>
      </c>
      <c r="K5" s="66" t="s">
        <v>72</v>
      </c>
      <c r="L5" s="66" t="s">
        <v>77</v>
      </c>
      <c r="M5" s="66" t="s">
        <v>575</v>
      </c>
      <c r="N5" s="66" t="s">
        <v>574</v>
      </c>
      <c r="O5" s="66" t="s">
        <v>73</v>
      </c>
      <c r="P5" s="66" t="s">
        <v>8</v>
      </c>
      <c r="Q5" s="70" t="s">
        <v>6</v>
      </c>
      <c r="R5" s="69"/>
    </row>
    <row r="6" spans="3:18" ht="142.5">
      <c r="C6" s="66" t="s">
        <v>559</v>
      </c>
      <c r="D6" s="66" t="s">
        <v>320</v>
      </c>
      <c r="E6" s="66" t="s">
        <v>594</v>
      </c>
      <c r="F6" s="66" t="s">
        <v>27</v>
      </c>
      <c r="G6" s="66" t="s">
        <v>175</v>
      </c>
      <c r="H6" s="67" t="s">
        <v>174</v>
      </c>
      <c r="I6" s="66" t="s">
        <v>133</v>
      </c>
      <c r="J6" s="66" t="s">
        <v>603</v>
      </c>
      <c r="K6" s="71" t="s">
        <v>192</v>
      </c>
      <c r="L6" s="66" t="s">
        <v>192</v>
      </c>
      <c r="M6" s="66" t="s">
        <v>575</v>
      </c>
      <c r="N6" s="66" t="s">
        <v>575</v>
      </c>
      <c r="O6" s="66" t="s">
        <v>137</v>
      </c>
      <c r="P6" s="66" t="s">
        <v>138</v>
      </c>
      <c r="Q6" s="72" t="s">
        <v>631</v>
      </c>
      <c r="R6" s="73" t="s">
        <v>632</v>
      </c>
    </row>
    <row r="7" spans="3:18" ht="142.5">
      <c r="C7" s="66" t="s">
        <v>559</v>
      </c>
      <c r="D7" s="66" t="s">
        <v>320</v>
      </c>
      <c r="E7" s="66" t="s">
        <v>596</v>
      </c>
      <c r="F7" s="66" t="s">
        <v>28</v>
      </c>
      <c r="G7" s="66" t="s">
        <v>187</v>
      </c>
      <c r="H7" s="67" t="s">
        <v>178</v>
      </c>
      <c r="I7" s="66" t="s">
        <v>133</v>
      </c>
      <c r="J7" s="66" t="s">
        <v>603</v>
      </c>
      <c r="K7" s="71" t="s">
        <v>192</v>
      </c>
      <c r="L7" s="66" t="s">
        <v>192</v>
      </c>
      <c r="M7" s="66" t="s">
        <v>575</v>
      </c>
      <c r="N7" s="66" t="s">
        <v>575</v>
      </c>
      <c r="O7" s="66" t="s">
        <v>137</v>
      </c>
      <c r="P7" s="66" t="s">
        <v>138</v>
      </c>
      <c r="Q7" s="72" t="s">
        <v>631</v>
      </c>
      <c r="R7" s="73" t="s">
        <v>632</v>
      </c>
    </row>
    <row r="8" spans="3:18" ht="142.5">
      <c r="C8" s="66" t="s">
        <v>559</v>
      </c>
      <c r="D8" s="66" t="s">
        <v>320</v>
      </c>
      <c r="E8" s="66" t="s">
        <v>594</v>
      </c>
      <c r="F8" s="66" t="s">
        <v>185</v>
      </c>
      <c r="G8" s="66" t="s">
        <v>185</v>
      </c>
      <c r="H8" s="67" t="s">
        <v>186</v>
      </c>
      <c r="I8" s="66" t="s">
        <v>133</v>
      </c>
      <c r="J8" s="66" t="s">
        <v>603</v>
      </c>
      <c r="K8" s="71" t="s">
        <v>192</v>
      </c>
      <c r="L8" s="66" t="s">
        <v>192</v>
      </c>
      <c r="M8" s="66" t="s">
        <v>575</v>
      </c>
      <c r="N8" s="66" t="s">
        <v>575</v>
      </c>
      <c r="O8" s="66" t="s">
        <v>137</v>
      </c>
      <c r="P8" s="66" t="s">
        <v>138</v>
      </c>
      <c r="Q8" s="72" t="s">
        <v>631</v>
      </c>
      <c r="R8" s="73" t="s">
        <v>632</v>
      </c>
    </row>
    <row r="9" spans="3:18" ht="142.5">
      <c r="C9" s="66" t="s">
        <v>559</v>
      </c>
      <c r="D9" s="66" t="s">
        <v>320</v>
      </c>
      <c r="E9" s="66" t="s">
        <v>594</v>
      </c>
      <c r="F9" s="66" t="s">
        <v>185</v>
      </c>
      <c r="G9" s="66" t="s">
        <v>190</v>
      </c>
      <c r="H9" s="69" t="s">
        <v>191</v>
      </c>
      <c r="I9" s="66" t="s">
        <v>133</v>
      </c>
      <c r="J9" s="66" t="s">
        <v>603</v>
      </c>
      <c r="K9" s="71" t="s">
        <v>192</v>
      </c>
      <c r="L9" s="66" t="s">
        <v>192</v>
      </c>
      <c r="M9" s="66" t="s">
        <v>575</v>
      </c>
      <c r="N9" s="66" t="s">
        <v>575</v>
      </c>
      <c r="O9" s="66" t="s">
        <v>137</v>
      </c>
      <c r="P9" s="66" t="s">
        <v>138</v>
      </c>
      <c r="Q9" s="72" t="s">
        <v>631</v>
      </c>
      <c r="R9" s="73" t="s">
        <v>632</v>
      </c>
    </row>
    <row r="10" spans="3:18" ht="142.5">
      <c r="C10" s="66" t="s">
        <v>559</v>
      </c>
      <c r="D10" s="66" t="s">
        <v>320</v>
      </c>
      <c r="E10" s="66" t="s">
        <v>596</v>
      </c>
      <c r="F10" s="66" t="s">
        <v>343</v>
      </c>
      <c r="G10" s="66" t="s">
        <v>176</v>
      </c>
      <c r="H10" s="69" t="s">
        <v>177</v>
      </c>
      <c r="I10" s="66" t="s">
        <v>133</v>
      </c>
      <c r="J10" s="66" t="s">
        <v>603</v>
      </c>
      <c r="K10" s="71" t="s">
        <v>192</v>
      </c>
      <c r="L10" s="66" t="s">
        <v>192</v>
      </c>
      <c r="M10" s="66" t="s">
        <v>575</v>
      </c>
      <c r="N10" s="66" t="s">
        <v>575</v>
      </c>
      <c r="O10" s="66" t="s">
        <v>137</v>
      </c>
      <c r="P10" s="66" t="s">
        <v>138</v>
      </c>
      <c r="Q10" s="72" t="s">
        <v>631</v>
      </c>
      <c r="R10" s="73" t="s">
        <v>632</v>
      </c>
    </row>
    <row r="11" spans="3:18" ht="142.5">
      <c r="C11" s="66" t="s">
        <v>559</v>
      </c>
      <c r="D11" s="66" t="s">
        <v>320</v>
      </c>
      <c r="E11" s="66" t="s">
        <v>596</v>
      </c>
      <c r="F11" s="66" t="s">
        <v>216</v>
      </c>
      <c r="G11" s="66" t="s">
        <v>166</v>
      </c>
      <c r="H11" s="69" t="s">
        <v>167</v>
      </c>
      <c r="I11" s="66" t="s">
        <v>133</v>
      </c>
      <c r="J11" s="66" t="s">
        <v>603</v>
      </c>
      <c r="K11" s="71" t="s">
        <v>192</v>
      </c>
      <c r="L11" s="66" t="s">
        <v>192</v>
      </c>
      <c r="M11" s="66" t="s">
        <v>575</v>
      </c>
      <c r="N11" s="66" t="s">
        <v>575</v>
      </c>
      <c r="O11" s="66" t="s">
        <v>137</v>
      </c>
      <c r="P11" s="66" t="s">
        <v>138</v>
      </c>
      <c r="Q11" s="72" t="s">
        <v>631</v>
      </c>
      <c r="R11" s="73" t="s">
        <v>632</v>
      </c>
    </row>
    <row r="12" spans="3:18" ht="142.5">
      <c r="C12" s="66" t="s">
        <v>559</v>
      </c>
      <c r="D12" s="66" t="s">
        <v>320</v>
      </c>
      <c r="E12" s="66" t="s">
        <v>594</v>
      </c>
      <c r="F12" s="66" t="s">
        <v>216</v>
      </c>
      <c r="G12" s="66" t="s">
        <v>169</v>
      </c>
      <c r="H12" s="69" t="s">
        <v>170</v>
      </c>
      <c r="I12" s="66" t="s">
        <v>133</v>
      </c>
      <c r="J12" s="66" t="s">
        <v>603</v>
      </c>
      <c r="K12" s="71" t="s">
        <v>192</v>
      </c>
      <c r="L12" s="66" t="s">
        <v>192</v>
      </c>
      <c r="M12" s="66" t="s">
        <v>575</v>
      </c>
      <c r="N12" s="66" t="s">
        <v>575</v>
      </c>
      <c r="O12" s="66" t="s">
        <v>137</v>
      </c>
      <c r="P12" s="66" t="s">
        <v>138</v>
      </c>
      <c r="Q12" s="72" t="s">
        <v>631</v>
      </c>
      <c r="R12" s="73" t="s">
        <v>632</v>
      </c>
    </row>
    <row r="13" spans="3:18" ht="142.5">
      <c r="C13" s="66" t="s">
        <v>559</v>
      </c>
      <c r="D13" s="66" t="s">
        <v>320</v>
      </c>
      <c r="E13" s="66" t="s">
        <v>596</v>
      </c>
      <c r="F13" s="66" t="s">
        <v>216</v>
      </c>
      <c r="G13" s="66" t="s">
        <v>171</v>
      </c>
      <c r="H13" s="69" t="s">
        <v>172</v>
      </c>
      <c r="I13" s="66" t="s">
        <v>133</v>
      </c>
      <c r="J13" s="66" t="s">
        <v>603</v>
      </c>
      <c r="K13" s="71" t="s">
        <v>192</v>
      </c>
      <c r="L13" s="66" t="s">
        <v>192</v>
      </c>
      <c r="M13" s="66" t="s">
        <v>575</v>
      </c>
      <c r="N13" s="66" t="s">
        <v>575</v>
      </c>
      <c r="O13" s="66" t="s">
        <v>137</v>
      </c>
      <c r="P13" s="66" t="s">
        <v>138</v>
      </c>
      <c r="Q13" s="72" t="s">
        <v>631</v>
      </c>
      <c r="R13" s="73" t="s">
        <v>632</v>
      </c>
    </row>
    <row r="14" spans="3:18" ht="142.5">
      <c r="C14" s="66" t="s">
        <v>559</v>
      </c>
      <c r="D14" s="66" t="s">
        <v>320</v>
      </c>
      <c r="E14" s="66" t="s">
        <v>596</v>
      </c>
      <c r="F14" s="66" t="s">
        <v>614</v>
      </c>
      <c r="G14" s="66" t="s">
        <v>597</v>
      </c>
      <c r="H14" s="69" t="s">
        <v>181</v>
      </c>
      <c r="I14" s="66" t="s">
        <v>133</v>
      </c>
      <c r="J14" s="66" t="s">
        <v>603</v>
      </c>
      <c r="K14" s="71" t="s">
        <v>192</v>
      </c>
      <c r="L14" s="66" t="s">
        <v>192</v>
      </c>
      <c r="M14" s="66" t="s">
        <v>575</v>
      </c>
      <c r="N14" s="66" t="s">
        <v>575</v>
      </c>
      <c r="O14" s="66" t="s">
        <v>137</v>
      </c>
      <c r="P14" s="66" t="s">
        <v>138</v>
      </c>
      <c r="Q14" s="72" t="s">
        <v>631</v>
      </c>
      <c r="R14" s="73" t="s">
        <v>632</v>
      </c>
    </row>
    <row r="15" spans="3:18" ht="142.5">
      <c r="C15" s="66" t="s">
        <v>559</v>
      </c>
      <c r="D15" s="66" t="s">
        <v>320</v>
      </c>
      <c r="E15" s="66" t="s">
        <v>596</v>
      </c>
      <c r="F15" s="66" t="s">
        <v>547</v>
      </c>
      <c r="G15" s="66" t="s">
        <v>182</v>
      </c>
      <c r="H15" s="69" t="s">
        <v>183</v>
      </c>
      <c r="I15" s="66" t="s">
        <v>133</v>
      </c>
      <c r="J15" s="66" t="s">
        <v>603</v>
      </c>
      <c r="K15" s="71" t="s">
        <v>192</v>
      </c>
      <c r="L15" s="66" t="s">
        <v>192</v>
      </c>
      <c r="M15" s="66" t="s">
        <v>575</v>
      </c>
      <c r="N15" s="66" t="s">
        <v>575</v>
      </c>
      <c r="O15" s="66" t="s">
        <v>137</v>
      </c>
      <c r="P15" s="66" t="s">
        <v>138</v>
      </c>
      <c r="Q15" s="72" t="s">
        <v>631</v>
      </c>
      <c r="R15" s="73" t="s">
        <v>632</v>
      </c>
    </row>
    <row r="16" spans="3:18" ht="142.5">
      <c r="C16" s="66" t="s">
        <v>559</v>
      </c>
      <c r="D16" s="66" t="s">
        <v>320</v>
      </c>
      <c r="E16" s="66" t="s">
        <v>596</v>
      </c>
      <c r="F16" s="66" t="s">
        <v>27</v>
      </c>
      <c r="G16" s="66" t="s">
        <v>197</v>
      </c>
      <c r="H16" s="69" t="s">
        <v>184</v>
      </c>
      <c r="I16" s="66" t="s">
        <v>133</v>
      </c>
      <c r="J16" s="66" t="s">
        <v>603</v>
      </c>
      <c r="K16" s="71" t="s">
        <v>192</v>
      </c>
      <c r="L16" s="66" t="s">
        <v>192</v>
      </c>
      <c r="M16" s="66" t="s">
        <v>575</v>
      </c>
      <c r="N16" s="66" t="s">
        <v>575</v>
      </c>
      <c r="O16" s="66" t="s">
        <v>137</v>
      </c>
      <c r="P16" s="66" t="s">
        <v>138</v>
      </c>
      <c r="Q16" s="72" t="s">
        <v>631</v>
      </c>
      <c r="R16" s="73" t="s">
        <v>632</v>
      </c>
    </row>
    <row r="17" spans="3:18" ht="142.5">
      <c r="C17" s="66" t="s">
        <v>559</v>
      </c>
      <c r="D17" s="66" t="s">
        <v>320</v>
      </c>
      <c r="E17" s="66" t="s">
        <v>596</v>
      </c>
      <c r="F17" s="66" t="s">
        <v>28</v>
      </c>
      <c r="G17" s="66" t="s">
        <v>188</v>
      </c>
      <c r="H17" s="67" t="s">
        <v>193</v>
      </c>
      <c r="I17" s="66" t="s">
        <v>133</v>
      </c>
      <c r="J17" s="66" t="s">
        <v>603</v>
      </c>
      <c r="K17" s="71" t="s">
        <v>192</v>
      </c>
      <c r="L17" s="66" t="s">
        <v>192</v>
      </c>
      <c r="M17" s="66" t="s">
        <v>575</v>
      </c>
      <c r="N17" s="66" t="s">
        <v>575</v>
      </c>
      <c r="O17" s="66" t="s">
        <v>137</v>
      </c>
      <c r="P17" s="66" t="s">
        <v>138</v>
      </c>
      <c r="Q17" s="72" t="s">
        <v>631</v>
      </c>
      <c r="R17" s="73" t="s">
        <v>632</v>
      </c>
    </row>
    <row r="18" spans="3:18" ht="142.5">
      <c r="C18" s="66" t="s">
        <v>559</v>
      </c>
      <c r="D18" s="66" t="s">
        <v>320</v>
      </c>
      <c r="E18" s="66" t="s">
        <v>594</v>
      </c>
      <c r="F18" s="66" t="s">
        <v>195</v>
      </c>
      <c r="G18" s="66" t="s">
        <v>189</v>
      </c>
      <c r="H18" s="67" t="s">
        <v>194</v>
      </c>
      <c r="I18" s="66" t="s">
        <v>133</v>
      </c>
      <c r="J18" s="66" t="s">
        <v>603</v>
      </c>
      <c r="K18" s="71" t="s">
        <v>192</v>
      </c>
      <c r="L18" s="66" t="s">
        <v>192</v>
      </c>
      <c r="M18" s="66" t="s">
        <v>575</v>
      </c>
      <c r="N18" s="66" t="s">
        <v>575</v>
      </c>
      <c r="O18" s="66" t="s">
        <v>137</v>
      </c>
      <c r="P18" s="66" t="s">
        <v>138</v>
      </c>
      <c r="Q18" s="72" t="s">
        <v>631</v>
      </c>
      <c r="R18" s="73" t="s">
        <v>632</v>
      </c>
    </row>
    <row r="19" spans="3:18" ht="156.75">
      <c r="C19" s="66" t="s">
        <v>559</v>
      </c>
      <c r="D19" s="66" t="s">
        <v>320</v>
      </c>
      <c r="E19" s="71" t="s">
        <v>596</v>
      </c>
      <c r="F19" s="71" t="s">
        <v>185</v>
      </c>
      <c r="G19" s="71" t="s">
        <v>633</v>
      </c>
      <c r="H19" s="74" t="s">
        <v>634</v>
      </c>
      <c r="I19" s="71" t="s">
        <v>133</v>
      </c>
      <c r="J19" s="71" t="s">
        <v>603</v>
      </c>
      <c r="K19" s="71" t="s">
        <v>518</v>
      </c>
      <c r="L19" s="71" t="s">
        <v>635</v>
      </c>
      <c r="M19" s="71" t="s">
        <v>575</v>
      </c>
      <c r="N19" s="71" t="s">
        <v>575</v>
      </c>
      <c r="O19" s="71" t="s">
        <v>137</v>
      </c>
      <c r="P19" s="71" t="s">
        <v>636</v>
      </c>
      <c r="Q19" s="70" t="s">
        <v>637</v>
      </c>
      <c r="R19" s="73" t="s">
        <v>638</v>
      </c>
    </row>
    <row r="20" spans="3:18" ht="128.25">
      <c r="C20" s="66" t="s">
        <v>559</v>
      </c>
      <c r="D20" s="66" t="s">
        <v>320</v>
      </c>
      <c r="E20" s="71" t="s">
        <v>596</v>
      </c>
      <c r="F20" s="71" t="s">
        <v>547</v>
      </c>
      <c r="G20" s="71" t="s">
        <v>639</v>
      </c>
      <c r="H20" s="74" t="s">
        <v>640</v>
      </c>
      <c r="I20" s="71" t="s">
        <v>133</v>
      </c>
      <c r="J20" s="71" t="s">
        <v>603</v>
      </c>
      <c r="K20" s="71" t="s">
        <v>641</v>
      </c>
      <c r="L20" s="71" t="s">
        <v>642</v>
      </c>
      <c r="M20" s="71" t="s">
        <v>575</v>
      </c>
      <c r="N20" s="71" t="s">
        <v>575</v>
      </c>
      <c r="O20" s="71" t="s">
        <v>137</v>
      </c>
      <c r="P20" s="71" t="s">
        <v>643</v>
      </c>
      <c r="Q20" s="70" t="s">
        <v>644</v>
      </c>
      <c r="R20" s="73" t="s">
        <v>638</v>
      </c>
    </row>
    <row r="21" spans="3:18" ht="85.5">
      <c r="C21" s="66" t="s">
        <v>213</v>
      </c>
      <c r="D21" s="66" t="s">
        <v>213</v>
      </c>
      <c r="E21" s="66" t="s">
        <v>596</v>
      </c>
      <c r="F21" s="66" t="s">
        <v>547</v>
      </c>
      <c r="G21" s="66" t="s">
        <v>200</v>
      </c>
      <c r="H21" s="74" t="s">
        <v>645</v>
      </c>
      <c r="I21" s="66" t="s">
        <v>133</v>
      </c>
      <c r="J21" s="66" t="s">
        <v>602</v>
      </c>
      <c r="K21" s="71" t="s">
        <v>646</v>
      </c>
      <c r="L21" s="66" t="s">
        <v>122</v>
      </c>
      <c r="M21" s="66" t="s">
        <v>575</v>
      </c>
      <c r="N21" s="66" t="s">
        <v>575</v>
      </c>
      <c r="O21" s="66" t="s">
        <v>575</v>
      </c>
      <c r="P21" s="66" t="s">
        <v>8</v>
      </c>
      <c r="Q21" s="70" t="s">
        <v>202</v>
      </c>
      <c r="R21" s="81"/>
    </row>
    <row r="22" spans="3:18" ht="142.5">
      <c r="C22" s="66" t="s">
        <v>213</v>
      </c>
      <c r="D22" s="66" t="s">
        <v>213</v>
      </c>
      <c r="E22" s="66" t="s">
        <v>596</v>
      </c>
      <c r="F22" s="66" t="s">
        <v>27</v>
      </c>
      <c r="G22" s="66" t="s">
        <v>203</v>
      </c>
      <c r="H22" s="74" t="s">
        <v>647</v>
      </c>
      <c r="I22" s="66" t="s">
        <v>133</v>
      </c>
      <c r="J22" s="66" t="s">
        <v>602</v>
      </c>
      <c r="K22" s="71" t="s">
        <v>646</v>
      </c>
      <c r="L22" s="66" t="s">
        <v>122</v>
      </c>
      <c r="M22" s="66" t="s">
        <v>575</v>
      </c>
      <c r="N22" s="66" t="s">
        <v>575</v>
      </c>
      <c r="O22" s="66" t="s">
        <v>575</v>
      </c>
      <c r="P22" s="66" t="s">
        <v>8</v>
      </c>
      <c r="Q22" s="70" t="s">
        <v>206</v>
      </c>
      <c r="R22" s="76"/>
    </row>
    <row r="23" spans="3:18" ht="99.75">
      <c r="C23" s="66" t="s">
        <v>213</v>
      </c>
      <c r="D23" s="66" t="s">
        <v>213</v>
      </c>
      <c r="E23" s="66" t="s">
        <v>596</v>
      </c>
      <c r="F23" s="66" t="s">
        <v>547</v>
      </c>
      <c r="G23" s="66" t="s">
        <v>212</v>
      </c>
      <c r="H23" s="67" t="s">
        <v>598</v>
      </c>
      <c r="I23" s="66" t="s">
        <v>133</v>
      </c>
      <c r="J23" s="66" t="s">
        <v>602</v>
      </c>
      <c r="K23" s="66" t="s">
        <v>205</v>
      </c>
      <c r="L23" s="66" t="s">
        <v>226</v>
      </c>
      <c r="M23" s="66" t="s">
        <v>575</v>
      </c>
      <c r="N23" s="66" t="s">
        <v>574</v>
      </c>
      <c r="O23" s="66" t="s">
        <v>73</v>
      </c>
      <c r="P23" s="66" t="s">
        <v>8</v>
      </c>
      <c r="Q23" s="70" t="s">
        <v>215</v>
      </c>
      <c r="R23" s="76"/>
    </row>
    <row r="24" spans="3:18" ht="99.75">
      <c r="C24" s="66" t="s">
        <v>601</v>
      </c>
      <c r="D24" s="66" t="s">
        <v>211</v>
      </c>
      <c r="E24" s="66" t="s">
        <v>596</v>
      </c>
      <c r="F24" s="66" t="s">
        <v>615</v>
      </c>
      <c r="G24" s="66" t="s">
        <v>207</v>
      </c>
      <c r="H24" s="67" t="s">
        <v>208</v>
      </c>
      <c r="I24" s="66" t="s">
        <v>133</v>
      </c>
      <c r="J24" s="66" t="s">
        <v>602</v>
      </c>
      <c r="K24" s="66" t="s">
        <v>205</v>
      </c>
      <c r="L24" s="66" t="s">
        <v>117</v>
      </c>
      <c r="M24" s="66" t="s">
        <v>575</v>
      </c>
      <c r="N24" s="66" t="s">
        <v>599</v>
      </c>
      <c r="O24" s="66" t="s">
        <v>209</v>
      </c>
      <c r="P24" s="66" t="s">
        <v>8</v>
      </c>
      <c r="Q24" s="70" t="s">
        <v>210</v>
      </c>
      <c r="R24" s="76"/>
    </row>
    <row r="25" spans="3:18" ht="114">
      <c r="C25" s="66" t="s">
        <v>561</v>
      </c>
      <c r="D25" s="66" t="s">
        <v>219</v>
      </c>
      <c r="E25" s="66" t="s">
        <v>596</v>
      </c>
      <c r="F25" s="66" t="s">
        <v>216</v>
      </c>
      <c r="G25" s="66" t="s">
        <v>217</v>
      </c>
      <c r="H25" s="67" t="s">
        <v>218</v>
      </c>
      <c r="I25" s="66" t="s">
        <v>133</v>
      </c>
      <c r="J25" s="66" t="s">
        <v>602</v>
      </c>
      <c r="K25" s="66" t="s">
        <v>205</v>
      </c>
      <c r="L25" s="66" t="s">
        <v>226</v>
      </c>
      <c r="M25" s="66" t="s">
        <v>575</v>
      </c>
      <c r="N25" s="66" t="s">
        <v>574</v>
      </c>
      <c r="O25" s="66" t="s">
        <v>73</v>
      </c>
      <c r="P25" s="66" t="s">
        <v>221</v>
      </c>
      <c r="Q25" s="70" t="s">
        <v>220</v>
      </c>
      <c r="R25" s="76"/>
    </row>
    <row r="26" spans="3:18" ht="114">
      <c r="C26" s="66" t="s">
        <v>563</v>
      </c>
      <c r="D26" s="66" t="s">
        <v>607</v>
      </c>
      <c r="E26" s="66" t="s">
        <v>596</v>
      </c>
      <c r="F26" s="66" t="s">
        <v>549</v>
      </c>
      <c r="G26" s="66" t="s">
        <v>222</v>
      </c>
      <c r="H26" s="67" t="s">
        <v>225</v>
      </c>
      <c r="I26" s="66" t="s">
        <v>133</v>
      </c>
      <c r="J26" s="66" t="s">
        <v>602</v>
      </c>
      <c r="K26" s="66" t="s">
        <v>205</v>
      </c>
      <c r="L26" s="66" t="s">
        <v>226</v>
      </c>
      <c r="M26" s="66" t="s">
        <v>575</v>
      </c>
      <c r="N26" s="66" t="s">
        <v>575</v>
      </c>
      <c r="O26" s="66" t="s">
        <v>575</v>
      </c>
      <c r="P26" s="66" t="s">
        <v>227</v>
      </c>
      <c r="Q26" s="70" t="s">
        <v>228</v>
      </c>
      <c r="R26" s="76"/>
    </row>
    <row r="27" spans="3:18" ht="114">
      <c r="C27" s="66" t="s">
        <v>387</v>
      </c>
      <c r="D27" s="66" t="s">
        <v>609</v>
      </c>
      <c r="E27" s="66" t="s">
        <v>596</v>
      </c>
      <c r="F27" s="66" t="s">
        <v>546</v>
      </c>
      <c r="G27" s="66" t="s">
        <v>229</v>
      </c>
      <c r="H27" s="67" t="s">
        <v>230</v>
      </c>
      <c r="I27" s="66" t="s">
        <v>133</v>
      </c>
      <c r="J27" s="66" t="s">
        <v>602</v>
      </c>
      <c r="K27" s="66" t="s">
        <v>232</v>
      </c>
      <c r="L27" s="66" t="s">
        <v>226</v>
      </c>
      <c r="M27" s="66" t="s">
        <v>575</v>
      </c>
      <c r="N27" s="66" t="s">
        <v>575</v>
      </c>
      <c r="O27" s="66" t="s">
        <v>575</v>
      </c>
      <c r="P27" s="66" t="s">
        <v>227</v>
      </c>
      <c r="Q27" s="70" t="s">
        <v>233</v>
      </c>
      <c r="R27" s="76"/>
    </row>
    <row r="28" spans="3:18" ht="85.5">
      <c r="C28" s="66" t="s">
        <v>387</v>
      </c>
      <c r="D28" s="66" t="s">
        <v>609</v>
      </c>
      <c r="E28" s="66" t="s">
        <v>596</v>
      </c>
      <c r="F28" s="66" t="s">
        <v>546</v>
      </c>
      <c r="G28" s="66" t="s">
        <v>234</v>
      </c>
      <c r="H28" s="67" t="s">
        <v>235</v>
      </c>
      <c r="I28" s="66" t="s">
        <v>133</v>
      </c>
      <c r="J28" s="66" t="s">
        <v>602</v>
      </c>
      <c r="K28" s="66" t="s">
        <v>232</v>
      </c>
      <c r="L28" s="66" t="s">
        <v>226</v>
      </c>
      <c r="M28" s="66" t="s">
        <v>575</v>
      </c>
      <c r="N28" s="66" t="s">
        <v>575</v>
      </c>
      <c r="O28" s="66" t="s">
        <v>575</v>
      </c>
      <c r="P28" s="66" t="s">
        <v>227</v>
      </c>
      <c r="Q28" s="70" t="s">
        <v>236</v>
      </c>
      <c r="R28" s="76"/>
    </row>
    <row r="29" spans="3:18" ht="71.25">
      <c r="C29" s="66" t="s">
        <v>387</v>
      </c>
      <c r="D29" s="66" t="s">
        <v>609</v>
      </c>
      <c r="E29" s="66" t="s">
        <v>596</v>
      </c>
      <c r="F29" s="66" t="s">
        <v>547</v>
      </c>
      <c r="G29" s="66" t="s">
        <v>237</v>
      </c>
      <c r="H29" s="67" t="s">
        <v>552</v>
      </c>
      <c r="I29" s="66" t="s">
        <v>133</v>
      </c>
      <c r="J29" s="66" t="s">
        <v>602</v>
      </c>
      <c r="K29" s="66" t="s">
        <v>232</v>
      </c>
      <c r="L29" s="66" t="s">
        <v>226</v>
      </c>
      <c r="M29" s="66" t="s">
        <v>575</v>
      </c>
      <c r="N29" s="66" t="s">
        <v>575</v>
      </c>
      <c r="O29" s="66" t="s">
        <v>575</v>
      </c>
      <c r="P29" s="66" t="s">
        <v>227</v>
      </c>
      <c r="Q29" s="70" t="s">
        <v>240</v>
      </c>
      <c r="R29" s="76"/>
    </row>
    <row r="30" spans="3:18" ht="99.75">
      <c r="C30" s="66" t="s">
        <v>387</v>
      </c>
      <c r="D30" s="66" t="s">
        <v>609</v>
      </c>
      <c r="E30" s="66" t="s">
        <v>594</v>
      </c>
      <c r="F30" s="66" t="s">
        <v>27</v>
      </c>
      <c r="G30" s="66" t="s">
        <v>241</v>
      </c>
      <c r="H30" s="67" t="s">
        <v>553</v>
      </c>
      <c r="I30" s="66" t="s">
        <v>133</v>
      </c>
      <c r="J30" s="66" t="s">
        <v>602</v>
      </c>
      <c r="K30" s="66" t="s">
        <v>232</v>
      </c>
      <c r="L30" s="66" t="s">
        <v>226</v>
      </c>
      <c r="M30" s="66" t="s">
        <v>575</v>
      </c>
      <c r="N30" s="66" t="s">
        <v>575</v>
      </c>
      <c r="O30" s="66" t="s">
        <v>575</v>
      </c>
      <c r="P30" s="66" t="s">
        <v>227</v>
      </c>
      <c r="Q30" s="70" t="s">
        <v>244</v>
      </c>
      <c r="R30" s="76"/>
    </row>
    <row r="31" spans="3:18" ht="128.25">
      <c r="C31" s="66" t="s">
        <v>570</v>
      </c>
      <c r="D31" s="66" t="s">
        <v>605</v>
      </c>
      <c r="E31" s="66" t="s">
        <v>596</v>
      </c>
      <c r="F31" s="66" t="s">
        <v>612</v>
      </c>
      <c r="G31" s="66" t="s">
        <v>245</v>
      </c>
      <c r="H31" s="67" t="s">
        <v>248</v>
      </c>
      <c r="I31" s="66" t="s">
        <v>133</v>
      </c>
      <c r="J31" s="66" t="s">
        <v>602</v>
      </c>
      <c r="K31" s="66" t="s">
        <v>249</v>
      </c>
      <c r="L31" s="66" t="s">
        <v>226</v>
      </c>
      <c r="M31" s="66" t="s">
        <v>575</v>
      </c>
      <c r="N31" s="66" t="s">
        <v>575</v>
      </c>
      <c r="O31" s="66" t="s">
        <v>575</v>
      </c>
      <c r="P31" s="66" t="s">
        <v>401</v>
      </c>
      <c r="Q31" s="70" t="s">
        <v>250</v>
      </c>
      <c r="R31" s="76"/>
    </row>
    <row r="32" spans="3:18" ht="85.5">
      <c r="C32" s="66" t="s">
        <v>387</v>
      </c>
      <c r="D32" s="66" t="s">
        <v>609</v>
      </c>
      <c r="E32" s="66" t="s">
        <v>596</v>
      </c>
      <c r="F32" s="66" t="s">
        <v>614</v>
      </c>
      <c r="G32" s="66" t="s">
        <v>251</v>
      </c>
      <c r="H32" s="67" t="s">
        <v>253</v>
      </c>
      <c r="I32" s="66" t="s">
        <v>133</v>
      </c>
      <c r="J32" s="66" t="s">
        <v>602</v>
      </c>
      <c r="K32" s="66" t="s">
        <v>254</v>
      </c>
      <c r="L32" s="66" t="s">
        <v>226</v>
      </c>
      <c r="M32" s="66" t="s">
        <v>575</v>
      </c>
      <c r="N32" s="66" t="s">
        <v>575</v>
      </c>
      <c r="O32" s="66" t="s">
        <v>575</v>
      </c>
      <c r="P32" s="66" t="s">
        <v>227</v>
      </c>
      <c r="Q32" s="70" t="s">
        <v>255</v>
      </c>
      <c r="R32" s="76"/>
    </row>
    <row r="33" spans="3:18" ht="99.75">
      <c r="C33" s="66" t="s">
        <v>387</v>
      </c>
      <c r="D33" s="66" t="s">
        <v>609</v>
      </c>
      <c r="E33" s="66" t="s">
        <v>594</v>
      </c>
      <c r="F33" s="66" t="s">
        <v>257</v>
      </c>
      <c r="G33" s="66" t="s">
        <v>256</v>
      </c>
      <c r="H33" s="67" t="s">
        <v>402</v>
      </c>
      <c r="I33" s="66" t="s">
        <v>133</v>
      </c>
      <c r="J33" s="66" t="s">
        <v>602</v>
      </c>
      <c r="K33" s="66" t="s">
        <v>254</v>
      </c>
      <c r="L33" s="66" t="s">
        <v>226</v>
      </c>
      <c r="M33" s="66" t="s">
        <v>575</v>
      </c>
      <c r="N33" s="66" t="s">
        <v>575</v>
      </c>
      <c r="O33" s="66" t="s">
        <v>575</v>
      </c>
      <c r="P33" s="66" t="s">
        <v>227</v>
      </c>
      <c r="Q33" s="70" t="s">
        <v>259</v>
      </c>
      <c r="R33" s="76"/>
    </row>
    <row r="34" spans="3:18" ht="71.25">
      <c r="C34" s="66" t="s">
        <v>387</v>
      </c>
      <c r="D34" s="66" t="s">
        <v>609</v>
      </c>
      <c r="E34" s="66" t="s">
        <v>594</v>
      </c>
      <c r="F34" s="66" t="s">
        <v>257</v>
      </c>
      <c r="G34" s="66" t="s">
        <v>258</v>
      </c>
      <c r="H34" s="67" t="s">
        <v>294</v>
      </c>
      <c r="I34" s="66" t="s">
        <v>133</v>
      </c>
      <c r="J34" s="66" t="s">
        <v>602</v>
      </c>
      <c r="K34" s="66" t="s">
        <v>254</v>
      </c>
      <c r="L34" s="66" t="s">
        <v>226</v>
      </c>
      <c r="M34" s="66" t="s">
        <v>575</v>
      </c>
      <c r="N34" s="66" t="s">
        <v>575</v>
      </c>
      <c r="O34" s="66" t="s">
        <v>575</v>
      </c>
      <c r="P34" s="66" t="s">
        <v>227</v>
      </c>
      <c r="Q34" s="70" t="s">
        <v>262</v>
      </c>
      <c r="R34" s="76"/>
    </row>
    <row r="35" spans="3:18" ht="99.75">
      <c r="C35" s="66" t="s">
        <v>387</v>
      </c>
      <c r="D35" s="66" t="s">
        <v>609</v>
      </c>
      <c r="E35" s="66" t="s">
        <v>594</v>
      </c>
      <c r="F35" s="66" t="s">
        <v>257</v>
      </c>
      <c r="G35" s="66" t="s">
        <v>260</v>
      </c>
      <c r="H35" s="67" t="s">
        <v>261</v>
      </c>
      <c r="I35" s="66" t="s">
        <v>133</v>
      </c>
      <c r="J35" s="66" t="s">
        <v>602</v>
      </c>
      <c r="K35" s="66" t="s">
        <v>254</v>
      </c>
      <c r="L35" s="66" t="s">
        <v>226</v>
      </c>
      <c r="M35" s="66" t="s">
        <v>575</v>
      </c>
      <c r="N35" s="66" t="s">
        <v>575</v>
      </c>
      <c r="O35" s="66" t="s">
        <v>575</v>
      </c>
      <c r="P35" s="66" t="s">
        <v>227</v>
      </c>
      <c r="Q35" s="70" t="s">
        <v>263</v>
      </c>
      <c r="R35" s="76"/>
    </row>
    <row r="36" spans="3:18" ht="128.25">
      <c r="C36" s="66" t="s">
        <v>562</v>
      </c>
      <c r="D36" s="66" t="s">
        <v>606</v>
      </c>
      <c r="E36" s="66" t="s">
        <v>594</v>
      </c>
      <c r="F36" s="66" t="s">
        <v>27</v>
      </c>
      <c r="G36" s="66" t="s">
        <v>264</v>
      </c>
      <c r="H36" s="67" t="s">
        <v>267</v>
      </c>
      <c r="I36" s="66" t="s">
        <v>133</v>
      </c>
      <c r="J36" s="66" t="s">
        <v>602</v>
      </c>
      <c r="K36" s="66" t="s">
        <v>268</v>
      </c>
      <c r="L36" s="66" t="s">
        <v>226</v>
      </c>
      <c r="M36" s="66" t="s">
        <v>575</v>
      </c>
      <c r="N36" s="66" t="s">
        <v>575</v>
      </c>
      <c r="O36" s="66" t="s">
        <v>575</v>
      </c>
      <c r="P36" s="66" t="s">
        <v>227</v>
      </c>
      <c r="Q36" s="70" t="s">
        <v>269</v>
      </c>
      <c r="R36" s="76"/>
    </row>
    <row r="37" spans="3:18" ht="156.75">
      <c r="C37" s="66" t="s">
        <v>387</v>
      </c>
      <c r="D37" s="66" t="s">
        <v>609</v>
      </c>
      <c r="E37" s="66" t="s">
        <v>596</v>
      </c>
      <c r="F37" s="66" t="s">
        <v>27</v>
      </c>
      <c r="G37" s="66" t="s">
        <v>270</v>
      </c>
      <c r="H37" s="67" t="s">
        <v>271</v>
      </c>
      <c r="I37" s="66" t="s">
        <v>133</v>
      </c>
      <c r="J37" s="66" t="s">
        <v>602</v>
      </c>
      <c r="K37" s="66" t="s">
        <v>254</v>
      </c>
      <c r="L37" s="66" t="s">
        <v>226</v>
      </c>
      <c r="M37" s="66" t="s">
        <v>575</v>
      </c>
      <c r="N37" s="66" t="s">
        <v>575</v>
      </c>
      <c r="O37" s="66" t="s">
        <v>575</v>
      </c>
      <c r="P37" s="66" t="s">
        <v>227</v>
      </c>
      <c r="Q37" s="70" t="s">
        <v>272</v>
      </c>
      <c r="R37" s="76"/>
    </row>
    <row r="38" spans="3:18" ht="71.25">
      <c r="C38" s="66" t="s">
        <v>387</v>
      </c>
      <c r="D38" s="66" t="s">
        <v>609</v>
      </c>
      <c r="E38" s="66" t="s">
        <v>596</v>
      </c>
      <c r="F38" s="66" t="s">
        <v>27</v>
      </c>
      <c r="G38" s="66" t="s">
        <v>273</v>
      </c>
      <c r="H38" s="67" t="s">
        <v>274</v>
      </c>
      <c r="I38" s="66" t="s">
        <v>133</v>
      </c>
      <c r="J38" s="66" t="s">
        <v>602</v>
      </c>
      <c r="K38" s="66" t="s">
        <v>254</v>
      </c>
      <c r="L38" s="66" t="s">
        <v>226</v>
      </c>
      <c r="M38" s="66" t="s">
        <v>575</v>
      </c>
      <c r="N38" s="66" t="s">
        <v>575</v>
      </c>
      <c r="O38" s="66" t="s">
        <v>575</v>
      </c>
      <c r="P38" s="66" t="s">
        <v>227</v>
      </c>
      <c r="Q38" s="70" t="s">
        <v>275</v>
      </c>
      <c r="R38" s="76"/>
    </row>
    <row r="39" spans="3:18" ht="85.5">
      <c r="C39" s="66" t="s">
        <v>387</v>
      </c>
      <c r="D39" s="66" t="s">
        <v>609</v>
      </c>
      <c r="E39" s="66" t="s">
        <v>596</v>
      </c>
      <c r="F39" s="66" t="s">
        <v>27</v>
      </c>
      <c r="G39" s="66" t="s">
        <v>276</v>
      </c>
      <c r="H39" s="67" t="s">
        <v>277</v>
      </c>
      <c r="I39" s="66" t="s">
        <v>133</v>
      </c>
      <c r="J39" s="66" t="s">
        <v>602</v>
      </c>
      <c r="K39" s="66" t="s">
        <v>254</v>
      </c>
      <c r="L39" s="66" t="s">
        <v>226</v>
      </c>
      <c r="M39" s="66" t="s">
        <v>575</v>
      </c>
      <c r="N39" s="66" t="s">
        <v>575</v>
      </c>
      <c r="O39" s="66" t="s">
        <v>575</v>
      </c>
      <c r="P39" s="66" t="s">
        <v>227</v>
      </c>
      <c r="Q39" s="70" t="s">
        <v>278</v>
      </c>
      <c r="R39" s="76"/>
    </row>
    <row r="40" spans="3:18" ht="114">
      <c r="C40" s="66" t="s">
        <v>387</v>
      </c>
      <c r="D40" s="66" t="s">
        <v>609</v>
      </c>
      <c r="E40" s="66" t="s">
        <v>596</v>
      </c>
      <c r="F40" s="66" t="s">
        <v>27</v>
      </c>
      <c r="G40" s="66" t="s">
        <v>279</v>
      </c>
      <c r="H40" s="67" t="s">
        <v>277</v>
      </c>
      <c r="I40" s="66" t="s">
        <v>133</v>
      </c>
      <c r="J40" s="66" t="s">
        <v>602</v>
      </c>
      <c r="K40" s="66" t="s">
        <v>254</v>
      </c>
      <c r="L40" s="66" t="s">
        <v>226</v>
      </c>
      <c r="M40" s="66" t="s">
        <v>575</v>
      </c>
      <c r="N40" s="66" t="s">
        <v>575</v>
      </c>
      <c r="O40" s="66" t="s">
        <v>575</v>
      </c>
      <c r="P40" s="66" t="s">
        <v>227</v>
      </c>
      <c r="Q40" s="70" t="s">
        <v>280</v>
      </c>
      <c r="R40" s="76"/>
    </row>
    <row r="41" spans="3:18" ht="99.75">
      <c r="C41" s="66" t="s">
        <v>387</v>
      </c>
      <c r="D41" s="66" t="s">
        <v>609</v>
      </c>
      <c r="E41" s="66" t="s">
        <v>596</v>
      </c>
      <c r="F41" s="66" t="s">
        <v>27</v>
      </c>
      <c r="G41" s="66" t="s">
        <v>281</v>
      </c>
      <c r="H41" s="67" t="s">
        <v>282</v>
      </c>
      <c r="I41" s="66" t="s">
        <v>133</v>
      </c>
      <c r="J41" s="66" t="s">
        <v>602</v>
      </c>
      <c r="K41" s="66" t="s">
        <v>283</v>
      </c>
      <c r="L41" s="66" t="s">
        <v>226</v>
      </c>
      <c r="M41" s="66" t="s">
        <v>575</v>
      </c>
      <c r="N41" s="66" t="s">
        <v>575</v>
      </c>
      <c r="O41" s="66" t="s">
        <v>575</v>
      </c>
      <c r="P41" s="66" t="s">
        <v>227</v>
      </c>
      <c r="Q41" s="70" t="s">
        <v>285</v>
      </c>
      <c r="R41" s="76"/>
    </row>
    <row r="42" spans="3:18" ht="99.75">
      <c r="C42" s="66" t="s">
        <v>387</v>
      </c>
      <c r="D42" s="66" t="s">
        <v>609</v>
      </c>
      <c r="E42" s="66" t="s">
        <v>596</v>
      </c>
      <c r="F42" s="66" t="s">
        <v>27</v>
      </c>
      <c r="G42" s="66" t="s">
        <v>284</v>
      </c>
      <c r="H42" s="67" t="s">
        <v>277</v>
      </c>
      <c r="I42" s="66" t="s">
        <v>133</v>
      </c>
      <c r="J42" s="66" t="s">
        <v>602</v>
      </c>
      <c r="K42" s="66" t="s">
        <v>254</v>
      </c>
      <c r="L42" s="66" t="s">
        <v>226</v>
      </c>
      <c r="M42" s="66" t="s">
        <v>575</v>
      </c>
      <c r="N42" s="66" t="s">
        <v>575</v>
      </c>
      <c r="O42" s="66" t="s">
        <v>575</v>
      </c>
      <c r="P42" s="66" t="s">
        <v>227</v>
      </c>
      <c r="Q42" s="68" t="s">
        <v>286</v>
      </c>
      <c r="R42" s="76"/>
    </row>
    <row r="43" spans="3:18" ht="105">
      <c r="C43" s="66" t="s">
        <v>387</v>
      </c>
      <c r="D43" s="66" t="s">
        <v>609</v>
      </c>
      <c r="E43" s="66" t="s">
        <v>596</v>
      </c>
      <c r="F43" s="66" t="s">
        <v>27</v>
      </c>
      <c r="G43" s="66" t="s">
        <v>287</v>
      </c>
      <c r="H43" s="67" t="s">
        <v>648</v>
      </c>
      <c r="I43" s="66" t="s">
        <v>133</v>
      </c>
      <c r="J43" s="66" t="s">
        <v>602</v>
      </c>
      <c r="K43" s="66" t="s">
        <v>283</v>
      </c>
      <c r="L43" s="66" t="s">
        <v>226</v>
      </c>
      <c r="M43" s="66" t="s">
        <v>575</v>
      </c>
      <c r="N43" s="66" t="s">
        <v>575</v>
      </c>
      <c r="O43" s="66" t="s">
        <v>575</v>
      </c>
      <c r="P43" s="66" t="s">
        <v>227</v>
      </c>
      <c r="Q43" s="70" t="s">
        <v>289</v>
      </c>
      <c r="R43" s="76"/>
    </row>
    <row r="44" spans="3:18" ht="85.5">
      <c r="C44" s="66" t="s">
        <v>387</v>
      </c>
      <c r="D44" s="66" t="s">
        <v>609</v>
      </c>
      <c r="E44" s="66" t="s">
        <v>594</v>
      </c>
      <c r="F44" s="66" t="s">
        <v>27</v>
      </c>
      <c r="G44" s="66" t="s">
        <v>290</v>
      </c>
      <c r="H44" s="67" t="s">
        <v>291</v>
      </c>
      <c r="I44" s="66" t="s">
        <v>133</v>
      </c>
      <c r="J44" s="66" t="s">
        <v>602</v>
      </c>
      <c r="K44" s="66" t="s">
        <v>254</v>
      </c>
      <c r="L44" s="66" t="s">
        <v>226</v>
      </c>
      <c r="M44" s="66" t="s">
        <v>575</v>
      </c>
      <c r="N44" s="66" t="s">
        <v>575</v>
      </c>
      <c r="O44" s="66" t="s">
        <v>575</v>
      </c>
      <c r="P44" s="66" t="s">
        <v>227</v>
      </c>
      <c r="Q44" s="70" t="s">
        <v>292</v>
      </c>
      <c r="R44" s="76"/>
    </row>
    <row r="45" spans="3:18" ht="114">
      <c r="C45" s="66" t="s">
        <v>387</v>
      </c>
      <c r="D45" s="66" t="s">
        <v>609</v>
      </c>
      <c r="E45" s="66" t="s">
        <v>594</v>
      </c>
      <c r="F45" s="66" t="s">
        <v>27</v>
      </c>
      <c r="G45" s="66" t="s">
        <v>293</v>
      </c>
      <c r="H45" s="67" t="s">
        <v>295</v>
      </c>
      <c r="I45" s="66" t="s">
        <v>133</v>
      </c>
      <c r="J45" s="66" t="s">
        <v>602</v>
      </c>
      <c r="K45" s="66" t="s">
        <v>254</v>
      </c>
      <c r="L45" s="66" t="s">
        <v>226</v>
      </c>
      <c r="M45" s="66" t="s">
        <v>575</v>
      </c>
      <c r="N45" s="66" t="s">
        <v>575</v>
      </c>
      <c r="O45" s="66" t="s">
        <v>575</v>
      </c>
      <c r="P45" s="66" t="s">
        <v>227</v>
      </c>
      <c r="Q45" s="70" t="s">
        <v>296</v>
      </c>
      <c r="R45" s="76"/>
    </row>
    <row r="46" spans="3:18" ht="128.25">
      <c r="C46" s="66" t="s">
        <v>387</v>
      </c>
      <c r="D46" s="66" t="s">
        <v>609</v>
      </c>
      <c r="E46" s="66" t="s">
        <v>594</v>
      </c>
      <c r="F46" s="66" t="s">
        <v>27</v>
      </c>
      <c r="G46" s="66" t="s">
        <v>297</v>
      </c>
      <c r="H46" s="67" t="s">
        <v>298</v>
      </c>
      <c r="I46" s="66" t="s">
        <v>133</v>
      </c>
      <c r="J46" s="66" t="s">
        <v>602</v>
      </c>
      <c r="K46" s="66" t="s">
        <v>254</v>
      </c>
      <c r="L46" s="66" t="s">
        <v>226</v>
      </c>
      <c r="M46" s="66" t="s">
        <v>575</v>
      </c>
      <c r="N46" s="66" t="s">
        <v>575</v>
      </c>
      <c r="O46" s="66" t="s">
        <v>575</v>
      </c>
      <c r="P46" s="66" t="s">
        <v>227</v>
      </c>
      <c r="Q46" s="70" t="s">
        <v>299</v>
      </c>
      <c r="R46" s="76"/>
    </row>
    <row r="47" spans="3:18" ht="156.75">
      <c r="C47" s="66" t="s">
        <v>387</v>
      </c>
      <c r="D47" s="66" t="s">
        <v>609</v>
      </c>
      <c r="E47" s="66" t="s">
        <v>594</v>
      </c>
      <c r="F47" s="66" t="s">
        <v>27</v>
      </c>
      <c r="G47" s="66" t="s">
        <v>300</v>
      </c>
      <c r="H47" s="67" t="s">
        <v>301</v>
      </c>
      <c r="I47" s="66" t="s">
        <v>133</v>
      </c>
      <c r="J47" s="66" t="s">
        <v>602</v>
      </c>
      <c r="K47" s="66" t="s">
        <v>254</v>
      </c>
      <c r="L47" s="66" t="s">
        <v>226</v>
      </c>
      <c r="M47" s="66" t="s">
        <v>575</v>
      </c>
      <c r="N47" s="66" t="s">
        <v>575</v>
      </c>
      <c r="O47" s="66" t="s">
        <v>575</v>
      </c>
      <c r="P47" s="66" t="s">
        <v>227</v>
      </c>
      <c r="Q47" s="68" t="s">
        <v>302</v>
      </c>
      <c r="R47" s="76"/>
    </row>
    <row r="48" spans="3:18" ht="128.25">
      <c r="C48" s="66" t="s">
        <v>387</v>
      </c>
      <c r="D48" s="66" t="s">
        <v>609</v>
      </c>
      <c r="E48" s="66" t="s">
        <v>594</v>
      </c>
      <c r="F48" s="66" t="s">
        <v>27</v>
      </c>
      <c r="G48" s="66" t="s">
        <v>303</v>
      </c>
      <c r="H48" s="67" t="s">
        <v>304</v>
      </c>
      <c r="I48" s="66" t="s">
        <v>133</v>
      </c>
      <c r="J48" s="66" t="s">
        <v>602</v>
      </c>
      <c r="K48" s="66" t="s">
        <v>254</v>
      </c>
      <c r="L48" s="66" t="s">
        <v>226</v>
      </c>
      <c r="M48" s="66" t="s">
        <v>575</v>
      </c>
      <c r="N48" s="66" t="s">
        <v>575</v>
      </c>
      <c r="O48" s="66" t="s">
        <v>575</v>
      </c>
      <c r="P48" s="66" t="s">
        <v>227</v>
      </c>
      <c r="Q48" s="70" t="s">
        <v>305</v>
      </c>
      <c r="R48" s="76"/>
    </row>
    <row r="49" spans="3:18" ht="71.25">
      <c r="C49" s="66" t="s">
        <v>387</v>
      </c>
      <c r="D49" s="66" t="s">
        <v>609</v>
      </c>
      <c r="E49" s="66" t="s">
        <v>596</v>
      </c>
      <c r="F49" s="66" t="s">
        <v>27</v>
      </c>
      <c r="G49" s="66" t="s">
        <v>306</v>
      </c>
      <c r="H49" s="67" t="s">
        <v>307</v>
      </c>
      <c r="I49" s="66" t="s">
        <v>133</v>
      </c>
      <c r="J49" s="66" t="s">
        <v>602</v>
      </c>
      <c r="K49" s="66" t="s">
        <v>254</v>
      </c>
      <c r="L49" s="66" t="s">
        <v>226</v>
      </c>
      <c r="M49" s="66" t="s">
        <v>575</v>
      </c>
      <c r="N49" s="66" t="s">
        <v>575</v>
      </c>
      <c r="O49" s="66" t="s">
        <v>575</v>
      </c>
      <c r="P49" s="66" t="s">
        <v>227</v>
      </c>
      <c r="Q49" s="70" t="s">
        <v>308</v>
      </c>
      <c r="R49" s="76"/>
    </row>
    <row r="50" spans="3:18" ht="99.75">
      <c r="C50" s="66" t="s">
        <v>387</v>
      </c>
      <c r="D50" s="66" t="s">
        <v>609</v>
      </c>
      <c r="E50" s="66" t="s">
        <v>596</v>
      </c>
      <c r="F50" s="66" t="s">
        <v>310</v>
      </c>
      <c r="G50" s="66" t="s">
        <v>309</v>
      </c>
      <c r="H50" s="67" t="s">
        <v>311</v>
      </c>
      <c r="I50" s="66" t="s">
        <v>133</v>
      </c>
      <c r="J50" s="66" t="s">
        <v>602</v>
      </c>
      <c r="K50" s="66" t="s">
        <v>254</v>
      </c>
      <c r="L50" s="66" t="s">
        <v>226</v>
      </c>
      <c r="M50" s="66" t="s">
        <v>575</v>
      </c>
      <c r="N50" s="66" t="s">
        <v>575</v>
      </c>
      <c r="O50" s="66" t="s">
        <v>575</v>
      </c>
      <c r="P50" s="66" t="s">
        <v>227</v>
      </c>
      <c r="Q50" s="70" t="s">
        <v>312</v>
      </c>
      <c r="R50" s="76"/>
    </row>
    <row r="51" spans="3:18" ht="85.5">
      <c r="C51" s="66" t="s">
        <v>387</v>
      </c>
      <c r="D51" s="66" t="s">
        <v>609</v>
      </c>
      <c r="E51" s="66" t="s">
        <v>596</v>
      </c>
      <c r="F51" s="66" t="s">
        <v>310</v>
      </c>
      <c r="G51" s="66" t="s">
        <v>313</v>
      </c>
      <c r="H51" s="67" t="s">
        <v>314</v>
      </c>
      <c r="I51" s="66" t="s">
        <v>133</v>
      </c>
      <c r="J51" s="66" t="s">
        <v>602</v>
      </c>
      <c r="K51" s="66" t="s">
        <v>254</v>
      </c>
      <c r="L51" s="66" t="s">
        <v>226</v>
      </c>
      <c r="M51" s="66" t="s">
        <v>575</v>
      </c>
      <c r="N51" s="66" t="s">
        <v>575</v>
      </c>
      <c r="O51" s="66" t="s">
        <v>575</v>
      </c>
      <c r="P51" s="66" t="s">
        <v>227</v>
      </c>
      <c r="Q51" s="70" t="s">
        <v>312</v>
      </c>
      <c r="R51" s="76"/>
    </row>
    <row r="52" spans="3:18" ht="99.75">
      <c r="C52" s="66" t="s">
        <v>387</v>
      </c>
      <c r="D52" s="66" t="s">
        <v>609</v>
      </c>
      <c r="E52" s="66" t="s">
        <v>596</v>
      </c>
      <c r="F52" s="66" t="s">
        <v>547</v>
      </c>
      <c r="G52" s="66" t="s">
        <v>315</v>
      </c>
      <c r="H52" s="67" t="s">
        <v>317</v>
      </c>
      <c r="I52" s="66" t="s">
        <v>133</v>
      </c>
      <c r="J52" s="66" t="s">
        <v>602</v>
      </c>
      <c r="K52" s="66" t="s">
        <v>254</v>
      </c>
      <c r="L52" s="66" t="s">
        <v>226</v>
      </c>
      <c r="M52" s="66" t="s">
        <v>575</v>
      </c>
      <c r="N52" s="66" t="s">
        <v>575</v>
      </c>
      <c r="O52" s="66" t="s">
        <v>575</v>
      </c>
      <c r="P52" s="66" t="s">
        <v>227</v>
      </c>
      <c r="Q52" s="70" t="s">
        <v>318</v>
      </c>
      <c r="R52" s="76"/>
    </row>
    <row r="53" spans="3:18" ht="71.25">
      <c r="C53" s="66" t="s">
        <v>387</v>
      </c>
      <c r="D53" s="66" t="s">
        <v>609</v>
      </c>
      <c r="E53" s="66" t="s">
        <v>596</v>
      </c>
      <c r="F53" s="66" t="s">
        <v>613</v>
      </c>
      <c r="G53" s="66" t="s">
        <v>395</v>
      </c>
      <c r="H53" s="69" t="s">
        <v>389</v>
      </c>
      <c r="I53" s="66" t="s">
        <v>133</v>
      </c>
      <c r="J53" s="66" t="s">
        <v>602</v>
      </c>
      <c r="K53" s="66" t="s">
        <v>232</v>
      </c>
      <c r="L53" s="66" t="s">
        <v>226</v>
      </c>
      <c r="M53" s="66" t="s">
        <v>575</v>
      </c>
      <c r="N53" s="66" t="s">
        <v>575</v>
      </c>
      <c r="O53" s="66" t="s">
        <v>575</v>
      </c>
      <c r="P53" s="66" t="s">
        <v>227</v>
      </c>
      <c r="Q53" s="75" t="s">
        <v>390</v>
      </c>
      <c r="R53" s="76"/>
    </row>
    <row r="54" spans="3:18" ht="85.5">
      <c r="C54" s="66" t="s">
        <v>387</v>
      </c>
      <c r="D54" s="66" t="s">
        <v>609</v>
      </c>
      <c r="E54" s="66" t="s">
        <v>596</v>
      </c>
      <c r="F54" s="66" t="s">
        <v>613</v>
      </c>
      <c r="G54" s="66" t="s">
        <v>396</v>
      </c>
      <c r="H54" s="69" t="s">
        <v>389</v>
      </c>
      <c r="I54" s="66" t="s">
        <v>133</v>
      </c>
      <c r="J54" s="66" t="s">
        <v>602</v>
      </c>
      <c r="K54" s="66" t="s">
        <v>232</v>
      </c>
      <c r="L54" s="66" t="s">
        <v>226</v>
      </c>
      <c r="M54" s="66" t="s">
        <v>575</v>
      </c>
      <c r="N54" s="66" t="s">
        <v>575</v>
      </c>
      <c r="O54" s="66" t="s">
        <v>575</v>
      </c>
      <c r="P54" s="66" t="s">
        <v>227</v>
      </c>
      <c r="Q54" s="70" t="s">
        <v>391</v>
      </c>
      <c r="R54" s="76"/>
    </row>
    <row r="55" spans="3:18" ht="114">
      <c r="C55" s="66" t="s">
        <v>387</v>
      </c>
      <c r="D55" s="66" t="s">
        <v>609</v>
      </c>
      <c r="E55" s="66" t="s">
        <v>596</v>
      </c>
      <c r="F55" s="66" t="s">
        <v>613</v>
      </c>
      <c r="G55" s="66" t="s">
        <v>397</v>
      </c>
      <c r="H55" s="69" t="s">
        <v>393</v>
      </c>
      <c r="I55" s="66" t="s">
        <v>133</v>
      </c>
      <c r="J55" s="66" t="s">
        <v>602</v>
      </c>
      <c r="K55" s="66" t="s">
        <v>232</v>
      </c>
      <c r="L55" s="66" t="s">
        <v>226</v>
      </c>
      <c r="M55" s="66" t="s">
        <v>575</v>
      </c>
      <c r="N55" s="66" t="s">
        <v>575</v>
      </c>
      <c r="O55" s="66" t="s">
        <v>575</v>
      </c>
      <c r="P55" s="66" t="s">
        <v>227</v>
      </c>
      <c r="Q55" s="75" t="s">
        <v>392</v>
      </c>
      <c r="R55" s="76"/>
    </row>
    <row r="56" spans="3:18" ht="71.25">
      <c r="C56" s="66" t="s">
        <v>387</v>
      </c>
      <c r="D56" s="66" t="s">
        <v>609</v>
      </c>
      <c r="E56" s="66" t="s">
        <v>596</v>
      </c>
      <c r="F56" s="66" t="s">
        <v>613</v>
      </c>
      <c r="G56" s="66" t="s">
        <v>404</v>
      </c>
      <c r="H56" s="69" t="s">
        <v>405</v>
      </c>
      <c r="I56" s="66" t="s">
        <v>133</v>
      </c>
      <c r="J56" s="66" t="s">
        <v>602</v>
      </c>
      <c r="K56" s="66" t="s">
        <v>232</v>
      </c>
      <c r="L56" s="66" t="s">
        <v>226</v>
      </c>
      <c r="M56" s="66" t="s">
        <v>575</v>
      </c>
      <c r="N56" s="66" t="s">
        <v>575</v>
      </c>
      <c r="O56" s="66" t="s">
        <v>575</v>
      </c>
      <c r="P56" s="66" t="s">
        <v>227</v>
      </c>
      <c r="Q56" s="75" t="s">
        <v>406</v>
      </c>
      <c r="R56" s="76"/>
    </row>
    <row r="57" spans="3:18" ht="99.75">
      <c r="C57" s="66" t="s">
        <v>387</v>
      </c>
      <c r="D57" s="66" t="s">
        <v>609</v>
      </c>
      <c r="E57" s="66" t="s">
        <v>596</v>
      </c>
      <c r="F57" s="66" t="s">
        <v>613</v>
      </c>
      <c r="G57" s="66" t="s">
        <v>407</v>
      </c>
      <c r="H57" s="69" t="s">
        <v>389</v>
      </c>
      <c r="I57" s="66" t="s">
        <v>133</v>
      </c>
      <c r="J57" s="66" t="s">
        <v>602</v>
      </c>
      <c r="K57" s="66" t="s">
        <v>232</v>
      </c>
      <c r="L57" s="66" t="s">
        <v>226</v>
      </c>
      <c r="M57" s="66" t="s">
        <v>575</v>
      </c>
      <c r="N57" s="66" t="s">
        <v>575</v>
      </c>
      <c r="O57" s="66" t="s">
        <v>575</v>
      </c>
      <c r="P57" s="66" t="s">
        <v>227</v>
      </c>
      <c r="Q57" s="75" t="s">
        <v>408</v>
      </c>
      <c r="R57" s="76"/>
    </row>
    <row r="58" spans="3:18" ht="71.25">
      <c r="C58" s="66" t="s">
        <v>387</v>
      </c>
      <c r="D58" s="66" t="s">
        <v>609</v>
      </c>
      <c r="E58" s="66" t="s">
        <v>596</v>
      </c>
      <c r="F58" s="69" t="s">
        <v>412</v>
      </c>
      <c r="G58" s="66" t="s">
        <v>413</v>
      </c>
      <c r="H58" s="69" t="s">
        <v>414</v>
      </c>
      <c r="I58" s="66" t="s">
        <v>133</v>
      </c>
      <c r="J58" s="66" t="s">
        <v>602</v>
      </c>
      <c r="K58" s="66" t="s">
        <v>232</v>
      </c>
      <c r="L58" s="66" t="s">
        <v>226</v>
      </c>
      <c r="M58" s="66" t="s">
        <v>575</v>
      </c>
      <c r="N58" s="66" t="s">
        <v>575</v>
      </c>
      <c r="O58" s="66" t="s">
        <v>575</v>
      </c>
      <c r="P58" s="66" t="s">
        <v>227</v>
      </c>
      <c r="Q58" s="75" t="s">
        <v>409</v>
      </c>
      <c r="R58" s="76"/>
    </row>
    <row r="59" spans="3:18" ht="85.5">
      <c r="C59" s="66" t="s">
        <v>387</v>
      </c>
      <c r="D59" s="66" t="s">
        <v>609</v>
      </c>
      <c r="E59" s="66" t="s">
        <v>596</v>
      </c>
      <c r="F59" s="69" t="s">
        <v>412</v>
      </c>
      <c r="G59" s="66" t="s">
        <v>410</v>
      </c>
      <c r="H59" s="69" t="s">
        <v>411</v>
      </c>
      <c r="I59" s="66" t="s">
        <v>133</v>
      </c>
      <c r="J59" s="66" t="s">
        <v>602</v>
      </c>
      <c r="K59" s="66" t="s">
        <v>232</v>
      </c>
      <c r="L59" s="66" t="s">
        <v>226</v>
      </c>
      <c r="M59" s="66" t="s">
        <v>575</v>
      </c>
      <c r="N59" s="66" t="s">
        <v>575</v>
      </c>
      <c r="O59" s="66" t="s">
        <v>575</v>
      </c>
      <c r="P59" s="66" t="s">
        <v>227</v>
      </c>
      <c r="Q59" s="75" t="s">
        <v>415</v>
      </c>
      <c r="R59" s="76"/>
    </row>
    <row r="60" spans="3:18" ht="114">
      <c r="C60" s="66" t="s">
        <v>387</v>
      </c>
      <c r="D60" s="66" t="s">
        <v>609</v>
      </c>
      <c r="E60" s="66" t="s">
        <v>596</v>
      </c>
      <c r="F60" s="69" t="s">
        <v>412</v>
      </c>
      <c r="G60" s="66" t="s">
        <v>416</v>
      </c>
      <c r="H60" s="69" t="s">
        <v>417</v>
      </c>
      <c r="I60" s="66" t="s">
        <v>133</v>
      </c>
      <c r="J60" s="66" t="s">
        <v>602</v>
      </c>
      <c r="K60" s="66" t="s">
        <v>232</v>
      </c>
      <c r="L60" s="66" t="s">
        <v>226</v>
      </c>
      <c r="M60" s="66" t="s">
        <v>575</v>
      </c>
      <c r="N60" s="66" t="s">
        <v>575</v>
      </c>
      <c r="O60" s="66" t="s">
        <v>575</v>
      </c>
      <c r="P60" s="66" t="s">
        <v>227</v>
      </c>
      <c r="Q60" s="75" t="s">
        <v>418</v>
      </c>
      <c r="R60" s="76"/>
    </row>
    <row r="61" spans="3:18" ht="71.25">
      <c r="C61" s="66" t="s">
        <v>387</v>
      </c>
      <c r="D61" s="66" t="s">
        <v>609</v>
      </c>
      <c r="E61" s="66" t="s">
        <v>596</v>
      </c>
      <c r="F61" s="66" t="s">
        <v>546</v>
      </c>
      <c r="G61" s="66" t="s">
        <v>440</v>
      </c>
      <c r="H61" s="69" t="s">
        <v>420</v>
      </c>
      <c r="I61" s="66" t="s">
        <v>133</v>
      </c>
      <c r="J61" s="66" t="s">
        <v>602</v>
      </c>
      <c r="K61" s="66" t="s">
        <v>232</v>
      </c>
      <c r="L61" s="66" t="s">
        <v>226</v>
      </c>
      <c r="M61" s="66" t="s">
        <v>575</v>
      </c>
      <c r="N61" s="66" t="s">
        <v>575</v>
      </c>
      <c r="O61" s="66" t="s">
        <v>575</v>
      </c>
      <c r="P61" s="66" t="s">
        <v>227</v>
      </c>
      <c r="Q61" s="75" t="s">
        <v>421</v>
      </c>
      <c r="R61" s="76"/>
    </row>
    <row r="62" spans="3:18" ht="71.25">
      <c r="C62" s="66" t="s">
        <v>387</v>
      </c>
      <c r="D62" s="66" t="s">
        <v>609</v>
      </c>
      <c r="E62" s="66" t="s">
        <v>596</v>
      </c>
      <c r="F62" s="66" t="s">
        <v>554</v>
      </c>
      <c r="G62" s="66" t="s">
        <v>422</v>
      </c>
      <c r="H62" s="69" t="s">
        <v>423</v>
      </c>
      <c r="I62" s="66" t="s">
        <v>133</v>
      </c>
      <c r="J62" s="66" t="s">
        <v>602</v>
      </c>
      <c r="K62" s="66" t="s">
        <v>232</v>
      </c>
      <c r="L62" s="66" t="s">
        <v>226</v>
      </c>
      <c r="M62" s="66" t="s">
        <v>575</v>
      </c>
      <c r="N62" s="66" t="s">
        <v>575</v>
      </c>
      <c r="O62" s="66" t="s">
        <v>575</v>
      </c>
      <c r="P62" s="66" t="s">
        <v>227</v>
      </c>
      <c r="Q62" s="75" t="s">
        <v>424</v>
      </c>
      <c r="R62" s="76"/>
    </row>
    <row r="63" spans="3:18" ht="142.5">
      <c r="C63" s="66" t="s">
        <v>387</v>
      </c>
      <c r="D63" s="66" t="s">
        <v>609</v>
      </c>
      <c r="E63" s="66" t="s">
        <v>596</v>
      </c>
      <c r="F63" s="66" t="s">
        <v>554</v>
      </c>
      <c r="G63" s="66" t="s">
        <v>425</v>
      </c>
      <c r="H63" s="69" t="s">
        <v>423</v>
      </c>
      <c r="I63" s="66" t="s">
        <v>133</v>
      </c>
      <c r="J63" s="66" t="s">
        <v>602</v>
      </c>
      <c r="K63" s="66" t="s">
        <v>232</v>
      </c>
      <c r="L63" s="66" t="s">
        <v>226</v>
      </c>
      <c r="M63" s="66" t="s">
        <v>575</v>
      </c>
      <c r="N63" s="66" t="s">
        <v>575</v>
      </c>
      <c r="O63" s="66" t="s">
        <v>575</v>
      </c>
      <c r="P63" s="66" t="s">
        <v>227</v>
      </c>
      <c r="Q63" s="75" t="s">
        <v>426</v>
      </c>
      <c r="R63" s="76"/>
    </row>
    <row r="64" spans="3:18" ht="71.25">
      <c r="C64" s="66" t="s">
        <v>387</v>
      </c>
      <c r="D64" s="66" t="s">
        <v>609</v>
      </c>
      <c r="E64" s="66" t="s">
        <v>596</v>
      </c>
      <c r="F64" s="66" t="s">
        <v>428</v>
      </c>
      <c r="G64" s="66" t="s">
        <v>427</v>
      </c>
      <c r="H64" s="69" t="s">
        <v>441</v>
      </c>
      <c r="I64" s="66" t="s">
        <v>133</v>
      </c>
      <c r="J64" s="66" t="s">
        <v>602</v>
      </c>
      <c r="K64" s="66" t="s">
        <v>232</v>
      </c>
      <c r="L64" s="66" t="s">
        <v>226</v>
      </c>
      <c r="M64" s="66" t="s">
        <v>575</v>
      </c>
      <c r="N64" s="66" t="s">
        <v>575</v>
      </c>
      <c r="O64" s="66" t="s">
        <v>575</v>
      </c>
      <c r="P64" s="66" t="s">
        <v>227</v>
      </c>
      <c r="Q64" s="75" t="s">
        <v>429</v>
      </c>
      <c r="R64" s="76"/>
    </row>
    <row r="65" spans="3:18" ht="71.25">
      <c r="C65" s="66" t="s">
        <v>387</v>
      </c>
      <c r="D65" s="66" t="s">
        <v>609</v>
      </c>
      <c r="E65" s="66" t="s">
        <v>596</v>
      </c>
      <c r="F65" s="66" t="s">
        <v>428</v>
      </c>
      <c r="G65" s="66" t="s">
        <v>430</v>
      </c>
      <c r="H65" s="69" t="s">
        <v>441</v>
      </c>
      <c r="I65" s="66" t="s">
        <v>133</v>
      </c>
      <c r="J65" s="66" t="s">
        <v>602</v>
      </c>
      <c r="K65" s="66" t="s">
        <v>232</v>
      </c>
      <c r="L65" s="66" t="s">
        <v>226</v>
      </c>
      <c r="M65" s="66" t="s">
        <v>575</v>
      </c>
      <c r="N65" s="66" t="s">
        <v>575</v>
      </c>
      <c r="O65" s="66" t="s">
        <v>575</v>
      </c>
      <c r="P65" s="66" t="s">
        <v>227</v>
      </c>
      <c r="Q65" s="75" t="s">
        <v>431</v>
      </c>
      <c r="R65" s="76"/>
    </row>
    <row r="66" spans="3:18" ht="71.25">
      <c r="C66" s="66" t="s">
        <v>387</v>
      </c>
      <c r="D66" s="66" t="s">
        <v>609</v>
      </c>
      <c r="E66" s="66" t="s">
        <v>596</v>
      </c>
      <c r="F66" s="66" t="s">
        <v>428</v>
      </c>
      <c r="G66" s="66" t="s">
        <v>432</v>
      </c>
      <c r="H66" s="69" t="s">
        <v>649</v>
      </c>
      <c r="I66" s="66" t="s">
        <v>133</v>
      </c>
      <c r="J66" s="66" t="s">
        <v>602</v>
      </c>
      <c r="K66" s="66" t="s">
        <v>232</v>
      </c>
      <c r="L66" s="66" t="s">
        <v>226</v>
      </c>
      <c r="M66" s="66" t="s">
        <v>575</v>
      </c>
      <c r="N66" s="66" t="s">
        <v>575</v>
      </c>
      <c r="O66" s="66" t="s">
        <v>575</v>
      </c>
      <c r="P66" s="66" t="s">
        <v>227</v>
      </c>
      <c r="Q66" s="75" t="s">
        <v>433</v>
      </c>
      <c r="R66" s="76"/>
    </row>
    <row r="67" spans="3:18" ht="71.25">
      <c r="C67" s="66" t="s">
        <v>387</v>
      </c>
      <c r="D67" s="66" t="s">
        <v>609</v>
      </c>
      <c r="E67" s="66" t="s">
        <v>596</v>
      </c>
      <c r="F67" s="66" t="s">
        <v>436</v>
      </c>
      <c r="G67" s="66" t="s">
        <v>434</v>
      </c>
      <c r="H67" s="76" t="s">
        <v>437</v>
      </c>
      <c r="I67" s="66" t="s">
        <v>133</v>
      </c>
      <c r="J67" s="66" t="s">
        <v>602</v>
      </c>
      <c r="K67" s="66" t="s">
        <v>232</v>
      </c>
      <c r="L67" s="66" t="s">
        <v>226</v>
      </c>
      <c r="M67" s="66" t="s">
        <v>575</v>
      </c>
      <c r="N67" s="66" t="s">
        <v>575</v>
      </c>
      <c r="O67" s="66" t="s">
        <v>575</v>
      </c>
      <c r="P67" s="66" t="s">
        <v>227</v>
      </c>
      <c r="Q67" s="75" t="s">
        <v>438</v>
      </c>
      <c r="R67" s="76"/>
    </row>
    <row r="68" spans="3:18" ht="71.25">
      <c r="C68" s="66" t="s">
        <v>387</v>
      </c>
      <c r="D68" s="66" t="s">
        <v>609</v>
      </c>
      <c r="E68" s="66" t="s">
        <v>596</v>
      </c>
      <c r="F68" s="66" t="s">
        <v>436</v>
      </c>
      <c r="G68" s="66" t="s">
        <v>435</v>
      </c>
      <c r="H68" s="69" t="s">
        <v>442</v>
      </c>
      <c r="I68" s="66" t="s">
        <v>133</v>
      </c>
      <c r="J68" s="66" t="s">
        <v>602</v>
      </c>
      <c r="K68" s="66" t="s">
        <v>232</v>
      </c>
      <c r="L68" s="66" t="s">
        <v>226</v>
      </c>
      <c r="M68" s="66" t="s">
        <v>575</v>
      </c>
      <c r="N68" s="66" t="s">
        <v>575</v>
      </c>
      <c r="O68" s="66" t="s">
        <v>575</v>
      </c>
      <c r="P68" s="66" t="s">
        <v>227</v>
      </c>
      <c r="Q68" s="75" t="s">
        <v>439</v>
      </c>
      <c r="R68" s="76"/>
    </row>
    <row r="69" spans="3:18" ht="299.25">
      <c r="C69" s="66" t="s">
        <v>566</v>
      </c>
      <c r="D69" s="66" t="s">
        <v>323</v>
      </c>
      <c r="E69" s="66" t="s">
        <v>596</v>
      </c>
      <c r="F69" s="69" t="s">
        <v>485</v>
      </c>
      <c r="G69" s="69" t="s">
        <v>322</v>
      </c>
      <c r="H69" s="69" t="s">
        <v>324</v>
      </c>
      <c r="I69" s="77" t="s">
        <v>650</v>
      </c>
      <c r="J69" s="66" t="s">
        <v>602</v>
      </c>
      <c r="K69" s="77" t="s">
        <v>327</v>
      </c>
      <c r="L69" s="77" t="s">
        <v>326</v>
      </c>
      <c r="M69" s="66" t="s">
        <v>575</v>
      </c>
      <c r="N69" s="66" t="s">
        <v>599</v>
      </c>
      <c r="O69" s="77" t="s">
        <v>328</v>
      </c>
      <c r="P69" s="77" t="s">
        <v>330</v>
      </c>
      <c r="Q69" s="70" t="s">
        <v>331</v>
      </c>
      <c r="R69" s="76"/>
    </row>
    <row r="70" spans="3:18" ht="150">
      <c r="C70" s="66" t="s">
        <v>651</v>
      </c>
      <c r="D70" s="66" t="s">
        <v>542</v>
      </c>
      <c r="E70" s="66" t="s">
        <v>594</v>
      </c>
      <c r="F70" s="66" t="s">
        <v>27</v>
      </c>
      <c r="G70" s="69" t="s">
        <v>332</v>
      </c>
      <c r="H70" s="69" t="s">
        <v>333</v>
      </c>
      <c r="I70" s="77" t="s">
        <v>135</v>
      </c>
      <c r="J70" s="66" t="s">
        <v>602</v>
      </c>
      <c r="K70" s="77" t="s">
        <v>327</v>
      </c>
      <c r="L70" s="77" t="s">
        <v>122</v>
      </c>
      <c r="M70" s="66" t="s">
        <v>575</v>
      </c>
      <c r="N70" s="66" t="s">
        <v>599</v>
      </c>
      <c r="O70" s="77" t="s">
        <v>336</v>
      </c>
      <c r="P70" s="77" t="s">
        <v>334</v>
      </c>
      <c r="Q70" s="70" t="s">
        <v>335</v>
      </c>
      <c r="R70" s="76"/>
    </row>
    <row r="71" spans="3:18" ht="171">
      <c r="C71" s="66" t="s">
        <v>651</v>
      </c>
      <c r="D71" s="66" t="s">
        <v>542</v>
      </c>
      <c r="E71" s="66" t="s">
        <v>594</v>
      </c>
      <c r="F71" s="66" t="s">
        <v>27</v>
      </c>
      <c r="G71" s="69" t="s">
        <v>337</v>
      </c>
      <c r="H71" s="69" t="s">
        <v>652</v>
      </c>
      <c r="I71" s="77" t="s">
        <v>135</v>
      </c>
      <c r="J71" s="66" t="s">
        <v>602</v>
      </c>
      <c r="K71" s="77" t="s">
        <v>327</v>
      </c>
      <c r="L71" s="77" t="s">
        <v>122</v>
      </c>
      <c r="M71" s="66" t="s">
        <v>575</v>
      </c>
      <c r="N71" s="66" t="s">
        <v>599</v>
      </c>
      <c r="O71" s="77" t="s">
        <v>336</v>
      </c>
      <c r="P71" s="77" t="s">
        <v>334</v>
      </c>
      <c r="Q71" s="70" t="s">
        <v>339</v>
      </c>
      <c r="R71" s="76"/>
    </row>
    <row r="72" spans="3:18" ht="150">
      <c r="C72" s="66" t="s">
        <v>567</v>
      </c>
      <c r="D72" s="66" t="s">
        <v>542</v>
      </c>
      <c r="E72" s="66" t="s">
        <v>594</v>
      </c>
      <c r="F72" s="66" t="s">
        <v>27</v>
      </c>
      <c r="G72" s="69" t="s">
        <v>340</v>
      </c>
      <c r="H72" s="69" t="s">
        <v>341</v>
      </c>
      <c r="I72" s="77" t="s">
        <v>135</v>
      </c>
      <c r="J72" s="66" t="s">
        <v>602</v>
      </c>
      <c r="K72" s="77" t="s">
        <v>327</v>
      </c>
      <c r="L72" s="77" t="s">
        <v>122</v>
      </c>
      <c r="M72" s="66" t="s">
        <v>575</v>
      </c>
      <c r="N72" s="66" t="s">
        <v>599</v>
      </c>
      <c r="O72" s="77" t="s">
        <v>336</v>
      </c>
      <c r="P72" s="77" t="s">
        <v>334</v>
      </c>
      <c r="Q72" s="70" t="s">
        <v>342</v>
      </c>
      <c r="R72" s="76"/>
    </row>
    <row r="73" spans="3:18" ht="90">
      <c r="C73" s="66" t="s">
        <v>564</v>
      </c>
      <c r="D73" s="66" t="s">
        <v>344</v>
      </c>
      <c r="E73" s="66" t="s">
        <v>596</v>
      </c>
      <c r="F73" s="66" t="s">
        <v>343</v>
      </c>
      <c r="G73" s="69" t="s">
        <v>345</v>
      </c>
      <c r="H73" s="69" t="s">
        <v>346</v>
      </c>
      <c r="I73" s="77" t="s">
        <v>135</v>
      </c>
      <c r="J73" s="66" t="s">
        <v>602</v>
      </c>
      <c r="K73" s="77" t="s">
        <v>327</v>
      </c>
      <c r="L73" s="77" t="s">
        <v>347</v>
      </c>
      <c r="M73" s="66" t="s">
        <v>575</v>
      </c>
      <c r="N73" s="66" t="s">
        <v>575</v>
      </c>
      <c r="O73" s="66" t="s">
        <v>575</v>
      </c>
      <c r="P73" s="77" t="s">
        <v>572</v>
      </c>
      <c r="Q73" s="70" t="s">
        <v>350</v>
      </c>
      <c r="R73" s="76"/>
    </row>
    <row r="74" spans="3:18" ht="228">
      <c r="C74" s="66" t="s">
        <v>354</v>
      </c>
      <c r="D74" s="66" t="s">
        <v>354</v>
      </c>
      <c r="E74" s="66" t="s">
        <v>594</v>
      </c>
      <c r="F74" s="66" t="s">
        <v>611</v>
      </c>
      <c r="G74" s="69" t="s">
        <v>352</v>
      </c>
      <c r="H74" s="69" t="s">
        <v>351</v>
      </c>
      <c r="I74" s="77" t="s">
        <v>650</v>
      </c>
      <c r="J74" s="66" t="s">
        <v>602</v>
      </c>
      <c r="K74" s="77" t="s">
        <v>327</v>
      </c>
      <c r="L74" s="77" t="s">
        <v>355</v>
      </c>
      <c r="M74" s="66" t="s">
        <v>575</v>
      </c>
      <c r="N74" s="66" t="s">
        <v>599</v>
      </c>
      <c r="O74" s="77" t="s">
        <v>356</v>
      </c>
      <c r="P74" s="77" t="s">
        <v>8</v>
      </c>
      <c r="Q74" s="70" t="s">
        <v>357</v>
      </c>
      <c r="R74" s="76"/>
    </row>
    <row r="75" spans="3:18" ht="199.5">
      <c r="C75" s="66" t="s">
        <v>361</v>
      </c>
      <c r="D75" s="66" t="s">
        <v>361</v>
      </c>
      <c r="E75" s="66" t="s">
        <v>596</v>
      </c>
      <c r="F75" s="66" t="s">
        <v>27</v>
      </c>
      <c r="G75" s="69" t="s">
        <v>359</v>
      </c>
      <c r="H75" s="69" t="s">
        <v>360</v>
      </c>
      <c r="I75" s="77" t="s">
        <v>135</v>
      </c>
      <c r="J75" s="66" t="s">
        <v>602</v>
      </c>
      <c r="K75" s="77" t="s">
        <v>327</v>
      </c>
      <c r="L75" s="77" t="s">
        <v>122</v>
      </c>
      <c r="M75" s="66" t="s">
        <v>575</v>
      </c>
      <c r="N75" s="66" t="s">
        <v>599</v>
      </c>
      <c r="O75" s="77" t="s">
        <v>362</v>
      </c>
      <c r="P75" s="77" t="s">
        <v>8</v>
      </c>
      <c r="Q75" s="70" t="s">
        <v>358</v>
      </c>
      <c r="R75" s="76"/>
    </row>
    <row r="76" spans="3:18" ht="85.5">
      <c r="C76" s="66" t="s">
        <v>361</v>
      </c>
      <c r="D76" s="66" t="s">
        <v>361</v>
      </c>
      <c r="E76" s="66" t="s">
        <v>596</v>
      </c>
      <c r="F76" s="66" t="s">
        <v>543</v>
      </c>
      <c r="G76" s="66" t="s">
        <v>363</v>
      </c>
      <c r="H76" s="69" t="s">
        <v>364</v>
      </c>
      <c r="I76" s="77" t="s">
        <v>135</v>
      </c>
      <c r="J76" s="66" t="s">
        <v>602</v>
      </c>
      <c r="K76" s="77" t="s">
        <v>327</v>
      </c>
      <c r="L76" s="77" t="s">
        <v>122</v>
      </c>
      <c r="M76" s="66" t="s">
        <v>575</v>
      </c>
      <c r="N76" s="66" t="s">
        <v>599</v>
      </c>
      <c r="O76" s="77" t="s">
        <v>362</v>
      </c>
      <c r="P76" s="77" t="s">
        <v>8</v>
      </c>
      <c r="Q76" s="70" t="s">
        <v>365</v>
      </c>
      <c r="R76" s="76"/>
    </row>
    <row r="77" spans="3:18" ht="142.5">
      <c r="C77" s="66" t="s">
        <v>544</v>
      </c>
      <c r="D77" s="66" t="s">
        <v>544</v>
      </c>
      <c r="E77" s="66" t="s">
        <v>594</v>
      </c>
      <c r="F77" s="66" t="s">
        <v>27</v>
      </c>
      <c r="G77" s="69" t="s">
        <v>366</v>
      </c>
      <c r="H77" s="69" t="s">
        <v>367</v>
      </c>
      <c r="I77" s="77" t="s">
        <v>135</v>
      </c>
      <c r="J77" s="66" t="s">
        <v>602</v>
      </c>
      <c r="K77" s="77" t="s">
        <v>327</v>
      </c>
      <c r="L77" s="77" t="s">
        <v>122</v>
      </c>
      <c r="M77" s="66" t="s">
        <v>575</v>
      </c>
      <c r="N77" s="66" t="s">
        <v>599</v>
      </c>
      <c r="O77" s="77" t="s">
        <v>369</v>
      </c>
      <c r="P77" s="77" t="s">
        <v>8</v>
      </c>
      <c r="Q77" s="70" t="s">
        <v>368</v>
      </c>
      <c r="R77" s="76"/>
    </row>
    <row r="78" spans="3:18" ht="156.75">
      <c r="C78" s="66" t="s">
        <v>544</v>
      </c>
      <c r="D78" s="66" t="s">
        <v>544</v>
      </c>
      <c r="E78" s="66" t="s">
        <v>594</v>
      </c>
      <c r="F78" s="66" t="s">
        <v>27</v>
      </c>
      <c r="G78" s="69" t="s">
        <v>370</v>
      </c>
      <c r="H78" s="69" t="s">
        <v>371</v>
      </c>
      <c r="I78" s="77" t="s">
        <v>135</v>
      </c>
      <c r="J78" s="66" t="s">
        <v>602</v>
      </c>
      <c r="K78" s="77" t="s">
        <v>327</v>
      </c>
      <c r="L78" s="77" t="s">
        <v>122</v>
      </c>
      <c r="M78" s="66" t="s">
        <v>575</v>
      </c>
      <c r="N78" s="66" t="s">
        <v>599</v>
      </c>
      <c r="O78" s="77" t="s">
        <v>369</v>
      </c>
      <c r="P78" s="77" t="s">
        <v>8</v>
      </c>
      <c r="Q78" s="70" t="s">
        <v>372</v>
      </c>
      <c r="R78" s="76"/>
    </row>
    <row r="79" spans="3:18" ht="99.75">
      <c r="C79" s="66" t="s">
        <v>544</v>
      </c>
      <c r="D79" s="66" t="s">
        <v>544</v>
      </c>
      <c r="E79" s="66" t="s">
        <v>594</v>
      </c>
      <c r="F79" s="66" t="s">
        <v>27</v>
      </c>
      <c r="G79" s="69" t="s">
        <v>373</v>
      </c>
      <c r="H79" s="69" t="s">
        <v>374</v>
      </c>
      <c r="I79" s="77" t="s">
        <v>135</v>
      </c>
      <c r="J79" s="66" t="s">
        <v>602</v>
      </c>
      <c r="K79" s="77" t="s">
        <v>327</v>
      </c>
      <c r="L79" s="77" t="s">
        <v>122</v>
      </c>
      <c r="M79" s="66" t="s">
        <v>575</v>
      </c>
      <c r="N79" s="66" t="s">
        <v>599</v>
      </c>
      <c r="O79" s="77" t="s">
        <v>369</v>
      </c>
      <c r="P79" s="77" t="s">
        <v>8</v>
      </c>
      <c r="Q79" s="78" t="s">
        <v>375</v>
      </c>
      <c r="R79" s="76"/>
    </row>
    <row r="80" spans="3:18" ht="114">
      <c r="C80" s="66" t="s">
        <v>544</v>
      </c>
      <c r="D80" s="66" t="s">
        <v>544</v>
      </c>
      <c r="E80" s="66" t="s">
        <v>594</v>
      </c>
      <c r="F80" s="66" t="s">
        <v>27</v>
      </c>
      <c r="G80" s="69" t="s">
        <v>376</v>
      </c>
      <c r="H80" s="69" t="s">
        <v>377</v>
      </c>
      <c r="I80" s="77" t="s">
        <v>135</v>
      </c>
      <c r="J80" s="66" t="s">
        <v>602</v>
      </c>
      <c r="K80" s="77" t="s">
        <v>327</v>
      </c>
      <c r="L80" s="77" t="s">
        <v>122</v>
      </c>
      <c r="M80" s="66" t="s">
        <v>575</v>
      </c>
      <c r="N80" s="66" t="s">
        <v>599</v>
      </c>
      <c r="O80" s="77" t="s">
        <v>369</v>
      </c>
      <c r="P80" s="77" t="s">
        <v>8</v>
      </c>
      <c r="Q80" s="70" t="s">
        <v>378</v>
      </c>
      <c r="R80" s="76"/>
    </row>
    <row r="81" spans="3:18" ht="185.25">
      <c r="C81" s="66" t="s">
        <v>544</v>
      </c>
      <c r="D81" s="66" t="s">
        <v>544</v>
      </c>
      <c r="E81" s="66" t="s">
        <v>594</v>
      </c>
      <c r="F81" s="66" t="s">
        <v>27</v>
      </c>
      <c r="G81" s="69" t="s">
        <v>379</v>
      </c>
      <c r="H81" s="69" t="s">
        <v>380</v>
      </c>
      <c r="I81" s="77" t="s">
        <v>135</v>
      </c>
      <c r="J81" s="66" t="s">
        <v>602</v>
      </c>
      <c r="K81" s="77" t="s">
        <v>327</v>
      </c>
      <c r="L81" s="77" t="s">
        <v>122</v>
      </c>
      <c r="M81" s="66" t="s">
        <v>575</v>
      </c>
      <c r="N81" s="66" t="s">
        <v>599</v>
      </c>
      <c r="O81" s="77" t="s">
        <v>369</v>
      </c>
      <c r="P81" s="77" t="s">
        <v>8</v>
      </c>
      <c r="Q81" s="70" t="s">
        <v>381</v>
      </c>
      <c r="R81" s="76"/>
    </row>
    <row r="82" spans="3:18" ht="185.25">
      <c r="C82" s="66" t="s">
        <v>568</v>
      </c>
      <c r="D82" s="66" t="s">
        <v>545</v>
      </c>
      <c r="E82" s="66" t="s">
        <v>594</v>
      </c>
      <c r="F82" s="66" t="s">
        <v>27</v>
      </c>
      <c r="G82" s="69" t="s">
        <v>382</v>
      </c>
      <c r="H82" s="69" t="s">
        <v>653</v>
      </c>
      <c r="I82" s="77" t="s">
        <v>135</v>
      </c>
      <c r="J82" s="66" t="s">
        <v>602</v>
      </c>
      <c r="K82" s="77" t="s">
        <v>327</v>
      </c>
      <c r="L82" s="77" t="s">
        <v>122</v>
      </c>
      <c r="M82" s="66" t="s">
        <v>575</v>
      </c>
      <c r="N82" s="66" t="s">
        <v>599</v>
      </c>
      <c r="O82" s="77" t="s">
        <v>384</v>
      </c>
      <c r="P82" s="77" t="s">
        <v>8</v>
      </c>
      <c r="Q82" s="70" t="s">
        <v>385</v>
      </c>
      <c r="R82" s="76"/>
    </row>
    <row r="83" spans="3:18" ht="71.25">
      <c r="C83" s="66" t="s">
        <v>560</v>
      </c>
      <c r="D83" s="66" t="s">
        <v>319</v>
      </c>
      <c r="E83" s="66" t="s">
        <v>596</v>
      </c>
      <c r="F83" s="66" t="s">
        <v>547</v>
      </c>
      <c r="G83" s="66" t="s">
        <v>97</v>
      </c>
      <c r="H83" s="67" t="s">
        <v>98</v>
      </c>
      <c r="I83" s="66" t="s">
        <v>135</v>
      </c>
      <c r="J83" s="66" t="s">
        <v>602</v>
      </c>
      <c r="K83" s="66" t="s">
        <v>100</v>
      </c>
      <c r="L83" s="71" t="s">
        <v>654</v>
      </c>
      <c r="M83" s="66" t="s">
        <v>575</v>
      </c>
      <c r="N83" s="66" t="s">
        <v>574</v>
      </c>
      <c r="O83" s="66" t="s">
        <v>102</v>
      </c>
      <c r="P83" s="66" t="s">
        <v>105</v>
      </c>
      <c r="Q83" s="70" t="s">
        <v>7</v>
      </c>
      <c r="R83" s="76"/>
    </row>
    <row r="84" spans="3:18" ht="71.25">
      <c r="C84" s="66" t="s">
        <v>655</v>
      </c>
      <c r="D84" s="66" t="s">
        <v>103</v>
      </c>
      <c r="E84" s="66" t="s">
        <v>596</v>
      </c>
      <c r="F84" s="66" t="s">
        <v>28</v>
      </c>
      <c r="G84" s="66" t="s">
        <v>398</v>
      </c>
      <c r="H84" s="67" t="s">
        <v>63</v>
      </c>
      <c r="I84" s="66" t="s">
        <v>135</v>
      </c>
      <c r="J84" s="66" t="s">
        <v>602</v>
      </c>
      <c r="K84" s="66" t="s">
        <v>64</v>
      </c>
      <c r="L84" s="66" t="s">
        <v>109</v>
      </c>
      <c r="M84" s="66" t="s">
        <v>575</v>
      </c>
      <c r="N84" s="66" t="s">
        <v>575</v>
      </c>
      <c r="O84" s="66" t="s">
        <v>576</v>
      </c>
      <c r="P84" s="66" t="s">
        <v>105</v>
      </c>
      <c r="Q84" s="70" t="s">
        <v>108</v>
      </c>
      <c r="R84" s="76"/>
    </row>
    <row r="85" spans="3:18" ht="75">
      <c r="C85" s="66" t="s">
        <v>571</v>
      </c>
      <c r="D85" s="66" t="s">
        <v>608</v>
      </c>
      <c r="E85" s="66" t="s">
        <v>596</v>
      </c>
      <c r="F85" s="66" t="s">
        <v>550</v>
      </c>
      <c r="G85" s="67" t="s">
        <v>616</v>
      </c>
      <c r="H85" s="67" t="s">
        <v>106</v>
      </c>
      <c r="I85" s="67" t="s">
        <v>133</v>
      </c>
      <c r="J85" s="66" t="s">
        <v>602</v>
      </c>
      <c r="K85" s="66" t="s">
        <v>22</v>
      </c>
      <c r="L85" s="66" t="s">
        <v>23</v>
      </c>
      <c r="M85" s="66" t="s">
        <v>575</v>
      </c>
      <c r="N85" s="66" t="s">
        <v>599</v>
      </c>
      <c r="O85" s="82">
        <v>69000</v>
      </c>
      <c r="P85" s="66" t="s">
        <v>8</v>
      </c>
      <c r="Q85" s="70" t="s">
        <v>577</v>
      </c>
      <c r="R85" s="76"/>
    </row>
    <row r="86" spans="3:18" ht="85.5">
      <c r="C86" s="66" t="s">
        <v>571</v>
      </c>
      <c r="D86" s="66" t="s">
        <v>608</v>
      </c>
      <c r="E86" s="66" t="s">
        <v>596</v>
      </c>
      <c r="F86" s="66" t="s">
        <v>550</v>
      </c>
      <c r="G86" s="67" t="s">
        <v>617</v>
      </c>
      <c r="H86" s="67" t="s">
        <v>21</v>
      </c>
      <c r="I86" s="67" t="s">
        <v>133</v>
      </c>
      <c r="J86" s="66" t="s">
        <v>602</v>
      </c>
      <c r="K86" s="66" t="s">
        <v>22</v>
      </c>
      <c r="L86" s="66" t="s">
        <v>23</v>
      </c>
      <c r="M86" s="66" t="s">
        <v>575</v>
      </c>
      <c r="N86" s="66" t="s">
        <v>599</v>
      </c>
      <c r="O86" s="82">
        <v>69000</v>
      </c>
      <c r="P86" s="66" t="s">
        <v>8</v>
      </c>
      <c r="Q86" s="70" t="s">
        <v>578</v>
      </c>
      <c r="R86" s="76"/>
    </row>
    <row r="87" spans="3:18" ht="100.5">
      <c r="C87" s="66" t="s">
        <v>571</v>
      </c>
      <c r="D87" s="66" t="s">
        <v>608</v>
      </c>
      <c r="E87" s="66" t="s">
        <v>596</v>
      </c>
      <c r="F87" s="66" t="s">
        <v>485</v>
      </c>
      <c r="G87" s="66" t="s">
        <v>35</v>
      </c>
      <c r="H87" s="76" t="s">
        <v>36</v>
      </c>
      <c r="I87" s="67" t="s">
        <v>133</v>
      </c>
      <c r="J87" s="66" t="s">
        <v>602</v>
      </c>
      <c r="K87" s="66" t="s">
        <v>22</v>
      </c>
      <c r="L87" s="66" t="s">
        <v>23</v>
      </c>
      <c r="M87" s="66" t="s">
        <v>575</v>
      </c>
      <c r="N87" s="66" t="s">
        <v>599</v>
      </c>
      <c r="O87" s="82">
        <v>69000</v>
      </c>
      <c r="P87" s="66" t="s">
        <v>8</v>
      </c>
      <c r="Q87" s="70" t="s">
        <v>579</v>
      </c>
      <c r="R87" s="76"/>
    </row>
    <row r="88" spans="3:18" ht="129">
      <c r="C88" s="66" t="s">
        <v>571</v>
      </c>
      <c r="D88" s="66" t="s">
        <v>608</v>
      </c>
      <c r="E88" s="66" t="s">
        <v>596</v>
      </c>
      <c r="F88" s="69" t="s">
        <v>485</v>
      </c>
      <c r="G88" s="67" t="s">
        <v>33</v>
      </c>
      <c r="H88" s="76" t="s">
        <v>34</v>
      </c>
      <c r="I88" s="67" t="s">
        <v>133</v>
      </c>
      <c r="J88" s="66" t="s">
        <v>602</v>
      </c>
      <c r="K88" s="66" t="s">
        <v>22</v>
      </c>
      <c r="L88" s="66" t="s">
        <v>23</v>
      </c>
      <c r="M88" s="66" t="s">
        <v>575</v>
      </c>
      <c r="N88" s="66" t="s">
        <v>599</v>
      </c>
      <c r="O88" s="82">
        <v>69000</v>
      </c>
      <c r="P88" s="66" t="s">
        <v>8</v>
      </c>
      <c r="Q88" s="70" t="s">
        <v>580</v>
      </c>
      <c r="R88" s="76"/>
    </row>
    <row r="89" spans="3:18" ht="72">
      <c r="C89" s="66" t="s">
        <v>571</v>
      </c>
      <c r="D89" s="66" t="s">
        <v>608</v>
      </c>
      <c r="E89" s="66" t="s">
        <v>596</v>
      </c>
      <c r="F89" s="66" t="s">
        <v>27</v>
      </c>
      <c r="G89" s="67" t="s">
        <v>41</v>
      </c>
      <c r="H89" s="76" t="s">
        <v>42</v>
      </c>
      <c r="I89" s="67" t="s">
        <v>133</v>
      </c>
      <c r="J89" s="66" t="s">
        <v>602</v>
      </c>
      <c r="K89" s="66" t="s">
        <v>22</v>
      </c>
      <c r="L89" s="66" t="s">
        <v>23</v>
      </c>
      <c r="M89" s="66" t="s">
        <v>575</v>
      </c>
      <c r="N89" s="66" t="s">
        <v>599</v>
      </c>
      <c r="O89" s="82">
        <v>69000</v>
      </c>
      <c r="P89" s="66" t="s">
        <v>8</v>
      </c>
      <c r="Q89" s="70" t="s">
        <v>581</v>
      </c>
      <c r="R89" s="76"/>
    </row>
    <row r="90" spans="3:18" ht="75">
      <c r="C90" s="66" t="s">
        <v>571</v>
      </c>
      <c r="D90" s="66" t="s">
        <v>608</v>
      </c>
      <c r="E90" s="66" t="s">
        <v>596</v>
      </c>
      <c r="F90" s="66" t="s">
        <v>27</v>
      </c>
      <c r="G90" s="67" t="s">
        <v>618</v>
      </c>
      <c r="H90" s="76" t="s">
        <v>40</v>
      </c>
      <c r="I90" s="67" t="s">
        <v>133</v>
      </c>
      <c r="J90" s="66" t="s">
        <v>602</v>
      </c>
      <c r="K90" s="66" t="s">
        <v>22</v>
      </c>
      <c r="L90" s="66" t="s">
        <v>23</v>
      </c>
      <c r="M90" s="66" t="s">
        <v>575</v>
      </c>
      <c r="N90" s="66" t="s">
        <v>599</v>
      </c>
      <c r="O90" s="82">
        <v>69000</v>
      </c>
      <c r="P90" s="66" t="s">
        <v>8</v>
      </c>
      <c r="Q90" s="70" t="s">
        <v>582</v>
      </c>
      <c r="R90" s="76"/>
    </row>
    <row r="91" spans="3:18" ht="114.75">
      <c r="C91" s="66" t="s">
        <v>571</v>
      </c>
      <c r="D91" s="66" t="s">
        <v>608</v>
      </c>
      <c r="E91" s="66" t="s">
        <v>594</v>
      </c>
      <c r="F91" s="66" t="s">
        <v>27</v>
      </c>
      <c r="G91" s="67" t="s">
        <v>37</v>
      </c>
      <c r="H91" s="76" t="s">
        <v>38</v>
      </c>
      <c r="I91" s="67" t="s">
        <v>133</v>
      </c>
      <c r="J91" s="66" t="s">
        <v>602</v>
      </c>
      <c r="K91" s="66" t="s">
        <v>22</v>
      </c>
      <c r="L91" s="66" t="s">
        <v>23</v>
      </c>
      <c r="M91" s="66" t="s">
        <v>575</v>
      </c>
      <c r="N91" s="66" t="s">
        <v>599</v>
      </c>
      <c r="O91" s="82">
        <v>69000</v>
      </c>
      <c r="P91" s="66" t="s">
        <v>8</v>
      </c>
      <c r="Q91" s="70" t="s">
        <v>583</v>
      </c>
      <c r="R91" s="76"/>
    </row>
    <row r="92" spans="3:18" ht="75">
      <c r="C92" s="66" t="s">
        <v>571</v>
      </c>
      <c r="D92" s="66" t="s">
        <v>608</v>
      </c>
      <c r="E92" s="66" t="s">
        <v>596</v>
      </c>
      <c r="F92" s="66" t="s">
        <v>546</v>
      </c>
      <c r="G92" s="67" t="s">
        <v>44</v>
      </c>
      <c r="H92" s="67" t="s">
        <v>43</v>
      </c>
      <c r="I92" s="67" t="s">
        <v>133</v>
      </c>
      <c r="J92" s="66" t="s">
        <v>602</v>
      </c>
      <c r="K92" s="66" t="s">
        <v>22</v>
      </c>
      <c r="L92" s="66" t="s">
        <v>23</v>
      </c>
      <c r="M92" s="66" t="s">
        <v>575</v>
      </c>
      <c r="N92" s="66" t="s">
        <v>599</v>
      </c>
      <c r="O92" s="82">
        <v>69000</v>
      </c>
      <c r="P92" s="66" t="s">
        <v>8</v>
      </c>
      <c r="Q92" s="70" t="s">
        <v>584</v>
      </c>
      <c r="R92" s="76"/>
    </row>
    <row r="93" spans="3:18" ht="99.75">
      <c r="C93" s="66" t="s">
        <v>571</v>
      </c>
      <c r="D93" s="66" t="s">
        <v>608</v>
      </c>
      <c r="E93" s="66" t="s">
        <v>596</v>
      </c>
      <c r="F93" s="66" t="s">
        <v>546</v>
      </c>
      <c r="G93" s="67" t="s">
        <v>46</v>
      </c>
      <c r="H93" s="67" t="s">
        <v>45</v>
      </c>
      <c r="I93" s="67" t="s">
        <v>133</v>
      </c>
      <c r="J93" s="66" t="s">
        <v>602</v>
      </c>
      <c r="K93" s="66" t="s">
        <v>22</v>
      </c>
      <c r="L93" s="66" t="s">
        <v>23</v>
      </c>
      <c r="M93" s="66" t="s">
        <v>575</v>
      </c>
      <c r="N93" s="66" t="s">
        <v>599</v>
      </c>
      <c r="O93" s="82">
        <v>69000</v>
      </c>
      <c r="P93" s="66" t="s">
        <v>8</v>
      </c>
      <c r="Q93" s="75" t="s">
        <v>585</v>
      </c>
      <c r="R93" s="76"/>
    </row>
    <row r="94" spans="3:18" ht="99.75">
      <c r="C94" s="66" t="s">
        <v>571</v>
      </c>
      <c r="D94" s="66" t="s">
        <v>608</v>
      </c>
      <c r="E94" s="66" t="s">
        <v>596</v>
      </c>
      <c r="F94" s="66" t="s">
        <v>548</v>
      </c>
      <c r="G94" s="67" t="s">
        <v>619</v>
      </c>
      <c r="H94" s="67" t="s">
        <v>48</v>
      </c>
      <c r="I94" s="67" t="s">
        <v>133</v>
      </c>
      <c r="J94" s="66" t="s">
        <v>602</v>
      </c>
      <c r="K94" s="66" t="s">
        <v>22</v>
      </c>
      <c r="L94" s="66" t="s">
        <v>23</v>
      </c>
      <c r="M94" s="66" t="s">
        <v>575</v>
      </c>
      <c r="N94" s="66" t="s">
        <v>599</v>
      </c>
      <c r="O94" s="82">
        <v>69000</v>
      </c>
      <c r="P94" s="66" t="s">
        <v>8</v>
      </c>
      <c r="Q94" s="70" t="s">
        <v>586</v>
      </c>
      <c r="R94" s="76"/>
    </row>
    <row r="95" spans="3:18" ht="85.5">
      <c r="C95" s="66" t="s">
        <v>571</v>
      </c>
      <c r="D95" s="66" t="s">
        <v>608</v>
      </c>
      <c r="E95" s="66" t="s">
        <v>594</v>
      </c>
      <c r="F95" s="66" t="s">
        <v>27</v>
      </c>
      <c r="G95" s="67" t="s">
        <v>49</v>
      </c>
      <c r="H95" s="67" t="s">
        <v>50</v>
      </c>
      <c r="I95" s="67" t="s">
        <v>133</v>
      </c>
      <c r="J95" s="66" t="s">
        <v>602</v>
      </c>
      <c r="K95" s="66" t="s">
        <v>22</v>
      </c>
      <c r="L95" s="66" t="s">
        <v>23</v>
      </c>
      <c r="M95" s="66" t="s">
        <v>575</v>
      </c>
      <c r="N95" s="66" t="s">
        <v>599</v>
      </c>
      <c r="O95" s="82">
        <v>69000</v>
      </c>
      <c r="P95" s="66" t="s">
        <v>8</v>
      </c>
      <c r="Q95" s="70" t="s">
        <v>587</v>
      </c>
      <c r="R95" s="76"/>
    </row>
    <row r="96" spans="3:18" ht="60">
      <c r="C96" s="66" t="s">
        <v>571</v>
      </c>
      <c r="D96" s="66" t="s">
        <v>608</v>
      </c>
      <c r="E96" s="66" t="s">
        <v>596</v>
      </c>
      <c r="F96" s="66" t="s">
        <v>554</v>
      </c>
      <c r="G96" s="67" t="s">
        <v>51</v>
      </c>
      <c r="H96" s="69" t="s">
        <v>54</v>
      </c>
      <c r="I96" s="67" t="s">
        <v>133</v>
      </c>
      <c r="J96" s="66" t="s">
        <v>602</v>
      </c>
      <c r="K96" s="66" t="s">
        <v>22</v>
      </c>
      <c r="L96" s="66" t="s">
        <v>23</v>
      </c>
      <c r="M96" s="66" t="s">
        <v>575</v>
      </c>
      <c r="N96" s="66" t="s">
        <v>599</v>
      </c>
      <c r="O96" s="82">
        <v>69000</v>
      </c>
      <c r="P96" s="66" t="s">
        <v>8</v>
      </c>
      <c r="Q96" s="70" t="s">
        <v>588</v>
      </c>
      <c r="R96" s="76"/>
    </row>
    <row r="97" spans="3:18" ht="75">
      <c r="C97" s="66" t="s">
        <v>571</v>
      </c>
      <c r="D97" s="66" t="s">
        <v>608</v>
      </c>
      <c r="E97" s="66" t="s">
        <v>596</v>
      </c>
      <c r="F97" s="66" t="s">
        <v>554</v>
      </c>
      <c r="G97" s="67" t="s">
        <v>52</v>
      </c>
      <c r="H97" s="69" t="s">
        <v>53</v>
      </c>
      <c r="I97" s="67" t="s">
        <v>133</v>
      </c>
      <c r="J97" s="66" t="s">
        <v>602</v>
      </c>
      <c r="K97" s="66" t="s">
        <v>22</v>
      </c>
      <c r="L97" s="66" t="s">
        <v>23</v>
      </c>
      <c r="M97" s="66" t="s">
        <v>575</v>
      </c>
      <c r="N97" s="66" t="s">
        <v>599</v>
      </c>
      <c r="O97" s="82">
        <v>69000</v>
      </c>
      <c r="P97" s="66" t="s">
        <v>8</v>
      </c>
      <c r="Q97" s="70" t="s">
        <v>589</v>
      </c>
      <c r="R97" s="76"/>
    </row>
    <row r="98" spans="3:18" ht="142.5">
      <c r="C98" s="66" t="s">
        <v>571</v>
      </c>
      <c r="D98" s="66" t="s">
        <v>608</v>
      </c>
      <c r="E98" s="66" t="s">
        <v>596</v>
      </c>
      <c r="F98" s="66" t="s">
        <v>343</v>
      </c>
      <c r="G98" s="67" t="s">
        <v>621</v>
      </c>
      <c r="H98" s="69" t="s">
        <v>56</v>
      </c>
      <c r="I98" s="67" t="s">
        <v>133</v>
      </c>
      <c r="J98" s="66" t="s">
        <v>602</v>
      </c>
      <c r="K98" s="66" t="s">
        <v>22</v>
      </c>
      <c r="L98" s="66" t="s">
        <v>23</v>
      </c>
      <c r="M98" s="66" t="s">
        <v>575</v>
      </c>
      <c r="N98" s="66" t="s">
        <v>599</v>
      </c>
      <c r="O98" s="82">
        <v>69000</v>
      </c>
      <c r="P98" s="66" t="s">
        <v>8</v>
      </c>
      <c r="Q98" s="75" t="s">
        <v>590</v>
      </c>
      <c r="R98" s="76"/>
    </row>
    <row r="99" spans="3:18" ht="86.25">
      <c r="C99" s="66" t="s">
        <v>571</v>
      </c>
      <c r="D99" s="66" t="s">
        <v>608</v>
      </c>
      <c r="E99" s="66" t="s">
        <v>596</v>
      </c>
      <c r="F99" s="66" t="s">
        <v>30</v>
      </c>
      <c r="G99" s="67" t="s">
        <v>58</v>
      </c>
      <c r="H99" s="76" t="s">
        <v>57</v>
      </c>
      <c r="I99" s="67" t="s">
        <v>133</v>
      </c>
      <c r="J99" s="66" t="s">
        <v>602</v>
      </c>
      <c r="K99" s="66" t="s">
        <v>22</v>
      </c>
      <c r="L99" s="66" t="s">
        <v>23</v>
      </c>
      <c r="M99" s="66" t="s">
        <v>575</v>
      </c>
      <c r="N99" s="66" t="s">
        <v>599</v>
      </c>
      <c r="O99" s="82">
        <v>69000</v>
      </c>
      <c r="P99" s="66" t="s">
        <v>8</v>
      </c>
      <c r="Q99" s="78" t="s">
        <v>591</v>
      </c>
      <c r="R99" s="76"/>
    </row>
    <row r="100" spans="3:18" ht="71.25">
      <c r="C100" s="66" t="s">
        <v>571</v>
      </c>
      <c r="D100" s="66" t="s">
        <v>608</v>
      </c>
      <c r="E100" s="66" t="s">
        <v>596</v>
      </c>
      <c r="F100" s="66" t="s">
        <v>551</v>
      </c>
      <c r="G100" s="67" t="s">
        <v>620</v>
      </c>
      <c r="H100" s="69" t="s">
        <v>60</v>
      </c>
      <c r="I100" s="67" t="s">
        <v>133</v>
      </c>
      <c r="J100" s="66" t="s">
        <v>602</v>
      </c>
      <c r="K100" s="66" t="s">
        <v>22</v>
      </c>
      <c r="L100" s="66" t="s">
        <v>23</v>
      </c>
      <c r="M100" s="66" t="s">
        <v>575</v>
      </c>
      <c r="N100" s="66" t="s">
        <v>599</v>
      </c>
      <c r="O100" s="82">
        <v>69000</v>
      </c>
      <c r="P100" s="66" t="s">
        <v>8</v>
      </c>
      <c r="Q100" s="75" t="s">
        <v>592</v>
      </c>
      <c r="R100" s="76"/>
    </row>
    <row r="101" spans="3:18" ht="114">
      <c r="C101" s="66" t="s">
        <v>571</v>
      </c>
      <c r="D101" s="66" t="s">
        <v>608</v>
      </c>
      <c r="E101" s="66" t="s">
        <v>596</v>
      </c>
      <c r="F101" s="66" t="s">
        <v>551</v>
      </c>
      <c r="G101" s="67" t="s">
        <v>61</v>
      </c>
      <c r="H101" s="69" t="s">
        <v>62</v>
      </c>
      <c r="I101" s="67" t="s">
        <v>133</v>
      </c>
      <c r="J101" s="66" t="s">
        <v>602</v>
      </c>
      <c r="K101" s="66" t="s">
        <v>22</v>
      </c>
      <c r="L101" s="66" t="s">
        <v>23</v>
      </c>
      <c r="M101" s="66" t="s">
        <v>575</v>
      </c>
      <c r="N101" s="66" t="s">
        <v>599</v>
      </c>
      <c r="O101" s="82">
        <v>69000</v>
      </c>
      <c r="P101" s="66" t="s">
        <v>8</v>
      </c>
      <c r="Q101" s="70" t="s">
        <v>593</v>
      </c>
      <c r="R101" s="76"/>
    </row>
    <row r="102" spans="3:18" ht="142.5">
      <c r="C102" s="66" t="s">
        <v>565</v>
      </c>
      <c r="D102" s="66" t="s">
        <v>112</v>
      </c>
      <c r="E102" s="66" t="s">
        <v>596</v>
      </c>
      <c r="F102" s="66" t="s">
        <v>116</v>
      </c>
      <c r="G102" s="66" t="s">
        <v>111</v>
      </c>
      <c r="H102" s="66" t="s">
        <v>110</v>
      </c>
      <c r="I102" s="66" t="s">
        <v>135</v>
      </c>
      <c r="J102" s="66" t="s">
        <v>602</v>
      </c>
      <c r="K102" s="66" t="s">
        <v>123</v>
      </c>
      <c r="L102" s="66" t="s">
        <v>117</v>
      </c>
      <c r="M102" s="66" t="s">
        <v>575</v>
      </c>
      <c r="N102" s="66" t="s">
        <v>599</v>
      </c>
      <c r="O102" s="66" t="s">
        <v>118</v>
      </c>
      <c r="P102" s="66" t="s">
        <v>105</v>
      </c>
      <c r="Q102" s="70" t="s">
        <v>119</v>
      </c>
      <c r="R102" s="76"/>
    </row>
    <row r="103" spans="3:18" ht="142.5">
      <c r="C103" s="66" t="s">
        <v>565</v>
      </c>
      <c r="D103" s="66" t="s">
        <v>112</v>
      </c>
      <c r="E103" s="66" t="s">
        <v>594</v>
      </c>
      <c r="F103" s="66" t="s">
        <v>27</v>
      </c>
      <c r="G103" s="66" t="s">
        <v>120</v>
      </c>
      <c r="H103" s="67" t="s">
        <v>196</v>
      </c>
      <c r="I103" s="66" t="s">
        <v>135</v>
      </c>
      <c r="J103" s="66" t="s">
        <v>602</v>
      </c>
      <c r="K103" s="66" t="s">
        <v>123</v>
      </c>
      <c r="L103" s="66" t="s">
        <v>122</v>
      </c>
      <c r="M103" s="66" t="s">
        <v>575</v>
      </c>
      <c r="N103" s="66" t="s">
        <v>599</v>
      </c>
      <c r="O103" s="66" t="s">
        <v>118</v>
      </c>
      <c r="P103" s="66" t="s">
        <v>105</v>
      </c>
      <c r="Q103" s="70" t="s">
        <v>124</v>
      </c>
      <c r="R103" s="76"/>
    </row>
    <row r="104" spans="3:18" ht="114">
      <c r="C104" s="66" t="s">
        <v>565</v>
      </c>
      <c r="D104" s="66" t="s">
        <v>112</v>
      </c>
      <c r="E104" s="66" t="s">
        <v>596</v>
      </c>
      <c r="F104" s="66" t="s">
        <v>551</v>
      </c>
      <c r="G104" s="66" t="s">
        <v>125</v>
      </c>
      <c r="H104" s="67" t="s">
        <v>127</v>
      </c>
      <c r="I104" s="66" t="s">
        <v>135</v>
      </c>
      <c r="J104" s="66" t="s">
        <v>602</v>
      </c>
      <c r="K104" s="66" t="s">
        <v>123</v>
      </c>
      <c r="L104" s="66" t="s">
        <v>109</v>
      </c>
      <c r="M104" s="66" t="s">
        <v>575</v>
      </c>
      <c r="N104" s="66" t="s">
        <v>599</v>
      </c>
      <c r="O104" s="66" t="s">
        <v>118</v>
      </c>
      <c r="P104" s="66" t="s">
        <v>105</v>
      </c>
      <c r="Q104" s="75" t="s">
        <v>128</v>
      </c>
      <c r="R104" s="76"/>
    </row>
    <row r="105" spans="3:18" ht="114">
      <c r="C105" s="66" t="s">
        <v>565</v>
      </c>
      <c r="D105" s="66" t="s">
        <v>112</v>
      </c>
      <c r="E105" s="66" t="s">
        <v>594</v>
      </c>
      <c r="F105" s="66" t="s">
        <v>27</v>
      </c>
      <c r="G105" s="66" t="s">
        <v>399</v>
      </c>
      <c r="H105" s="67" t="s">
        <v>130</v>
      </c>
      <c r="I105" s="66" t="s">
        <v>135</v>
      </c>
      <c r="J105" s="66" t="s">
        <v>602</v>
      </c>
      <c r="K105" s="66" t="s">
        <v>123</v>
      </c>
      <c r="L105" s="66" t="s">
        <v>117</v>
      </c>
      <c r="M105" s="66" t="s">
        <v>575</v>
      </c>
      <c r="N105" s="66" t="s">
        <v>599</v>
      </c>
      <c r="O105" s="66" t="s">
        <v>118</v>
      </c>
      <c r="P105" s="66" t="s">
        <v>105</v>
      </c>
      <c r="Q105" s="75" t="s">
        <v>131</v>
      </c>
      <c r="R105" s="76"/>
    </row>
    <row r="106" spans="3:18" ht="99.75">
      <c r="C106" s="66" t="s">
        <v>569</v>
      </c>
      <c r="D106" s="66" t="s">
        <v>540</v>
      </c>
      <c r="E106" s="66" t="s">
        <v>596</v>
      </c>
      <c r="F106" s="66" t="s">
        <v>28</v>
      </c>
      <c r="G106" s="66" t="s">
        <v>473</v>
      </c>
      <c r="H106" s="69" t="s">
        <v>474</v>
      </c>
      <c r="I106" s="69" t="s">
        <v>133</v>
      </c>
      <c r="J106" s="66" t="s">
        <v>602</v>
      </c>
      <c r="K106" s="69" t="s">
        <v>327</v>
      </c>
      <c r="L106" s="69" t="s">
        <v>327</v>
      </c>
      <c r="M106" s="66" t="s">
        <v>575</v>
      </c>
      <c r="N106" s="66" t="s">
        <v>575</v>
      </c>
      <c r="O106" s="69" t="s">
        <v>576</v>
      </c>
      <c r="P106" s="69" t="s">
        <v>8</v>
      </c>
      <c r="Q106" s="79" t="s">
        <v>475</v>
      </c>
      <c r="R106" s="76"/>
    </row>
  </sheetData>
  <sheetProtection/>
  <autoFilter ref="C2:R106"/>
  <hyperlinks>
    <hyperlink ref="Q3" r:id="rId1" display="https://shelf.bhybrid.com/library/shelf?ref=6f2268bd1d3d3ebaabb04d6b5d099425&amp;fctgp=1257&amp;&amp;fctg=1361&amp;fctgp=1257"/>
    <hyperlink ref="Q4" r:id="rId2" display="https://shelf.bhybrid.com/library/shelf?ref=6f2268bd1d3d3ebaabb04d6b5d099425&amp;fctgp=1257&amp;&amp;fctg=1333&amp;fctgp=1257"/>
    <hyperlink ref="Q5" r:id="rId3" display="https://shelf.bhybrid.com/library/shelf?ref=6f2268bd1d3d3ebaabb04d6b5d099425&amp;&amp;fctg=1287&amp;fctgp=1257"/>
    <hyperlink ref="Q19" r:id="rId4" display="http://sirecec3.esap.edu.co/Cliente/Inscripcion?idCapacitacion=6022"/>
    <hyperlink ref="Q20" r:id="rId5" display="http://sirecec3.esap.edu.co/Cliente/Inscripcion?idCapacitacion=6029"/>
    <hyperlink ref="Q21" r:id="rId6" display="https://www.funcionpublica.gov.co/web/eva/curso-mipg"/>
    <hyperlink ref="Q22" r:id="rId7" display="https://www.funcionpublica.gov.co/web/eva/curso-gerentes-publicos"/>
    <hyperlink ref="Q23" r:id="rId8" display="https://www.dnp.gov.co/programas/inversiones-y-finanzas-publicas/capacitacion-y-asistencia-tecnica/Paginas/curso-de-teoria-de-proyectos.aspx"/>
    <hyperlink ref="Q24" r:id="rId9" display="https://www.edx.org/es/course/seguridad-vial-en-america-latina-y-el-caribe-de-la-teoria-a-la-accion-0"/>
    <hyperlink ref="Q25" r:id="rId10" display="https://www.colombiacompra.gov.co/content/inscripcion-cursos-virtuales-compradores"/>
    <hyperlink ref="Q26" r:id="rId11" display="https://apps.co/cursos/curso-profesional-de-git-y-github/"/>
    <hyperlink ref="Q27" r:id="rId12" display="http://oferta.senasofiaplus.edu.co/sofia-oferta/detalle-oferta.html?fm=0&amp;fc=JCp7ues-MuA"/>
    <hyperlink ref="Q28" r:id="rId13" display="http://oferta.senasofiaplus.edu.co/sofia-oferta/detalle-oferta.html?fm=0&amp;fc=IWCxF7_W6h8"/>
    <hyperlink ref="Q29" r:id="rId14" display="http://oferta.senasofiaplus.edu.co/sofia-oferta/detalle-oferta.html?fm=0&amp;fc=vmKGDFw10uQ"/>
    <hyperlink ref="Q30" r:id="rId15" display="http://oferta.senasofiaplus.edu.co/sofia-oferta/detalle-oferta.html?fm=0&amp;fc=iNRVu6_F8GU"/>
    <hyperlink ref="Q31" r:id="rId16" display="http://www.conocimientojuridico.gov.co/aula/"/>
    <hyperlink ref="Q32" r:id="rId17" display="http://oferta.senasofiaplus.edu.co/sofia-oferta/detalle-oferta.html?fm=0&amp;fc=t6d_qoS1GhM"/>
    <hyperlink ref="Q33" r:id="rId18" display="http://oferta.senasofiaplus.edu.co/sofia-oferta/detalle-oferta.html?fm=0&amp;fc=Ja11lY_V9rQ"/>
    <hyperlink ref="Q34" r:id="rId19" display="http://oferta.senasofiaplus.edu.co/sofia-oferta/detalle-oferta.html?fm=0&amp;fc=hrj2VBuh9l0"/>
    <hyperlink ref="Q35" r:id="rId20" display="http://oferta.senasofiaplus.edu.co/sofia-oferta/detalle-oferta.html?fm=0&amp;fc=EtGXnGe-a1k"/>
    <hyperlink ref="Q36" r:id="rId21" display="https://lenguajeclaro.dnp.gov.co/login/"/>
    <hyperlink ref="Q37" r:id="rId22" display="http://oferta.senasofiaplus.edu.co/sofia-oferta/detalle-oferta.html?fm=0&amp;fc=1JogAaME_lE"/>
    <hyperlink ref="Q38" r:id="rId23" display="http://oferta.senasofiaplus.edu.co/sofia-oferta/detalle-oferta.html?fm=0&amp;fc=Yb8V28IKNdY"/>
    <hyperlink ref="Q39" r:id="rId24" display="http://oferta.senasofiaplus.edu.co/sofia-oferta/detalle-oferta.html?fm=0&amp;fc=Iv0FBaMZduM"/>
    <hyperlink ref="Q40" r:id="rId25" display="http://oferta.senasofiaplus.edu.co/sofia-oferta/detalle-oferta.html?fm=0&amp;fc=_UE2VVD2FRQ"/>
    <hyperlink ref="Q41" r:id="rId26" display="http://oferta.senasofiaplus.edu.co/sofia-oferta/detalle-oferta.html?fm=0&amp;fc=4T_OnsKWLh4"/>
    <hyperlink ref="Q42" r:id="rId27" display="http://oferta.senasofiaplus.edu.co/sofia-oferta/detalle-oferta.html?fm=0&amp;fc=7rSy0fvxg2k"/>
    <hyperlink ref="Q43" r:id="rId28" display="http://oferta.senasofiaplus.edu.co/sofia-oferta/detalle-oferta.html?fm=0&amp;fc=TzmPLbitPtshttp://oferta.senasofiaplus.edu.co/sofia-oferta/detalle-oferta.html?fm=0&amp;fc=0Xpmvu2vQ08"/>
    <hyperlink ref="Q44" r:id="rId29" display="http://oferta.senasofiaplus.edu.co/sofia-oferta/detalle-oferta.html?fm=0&amp;fc=GpVTvv4h_gA"/>
    <hyperlink ref="Q45" r:id="rId30" display="http://oferta.senasofiaplus.edu.co/sofia-oferta/detalle-oferta.html?fm=0&amp;fc=lHDR_kcseaA"/>
    <hyperlink ref="Q46" r:id="rId31" display="http://oferta.senasofiaplus.edu.co/sofia-oferta/detalle-oferta.html?fm=0&amp;fc=DOjtUdJF3Ok"/>
    <hyperlink ref="Q47" r:id="rId32" display="https://www.funcionpublica.gov.co/eva/red/aula-virtual/creatividad-para-la-solucion-de-conflictos-laborales"/>
    <hyperlink ref="Q48" r:id="rId33" display="http://oferta.senasofiaplus.edu.co/sofia-oferta/detalle-oferta.html?fm=0&amp;fc=eTimlYubPHw"/>
    <hyperlink ref="Q49" r:id="rId34" display="http://oferta.senasofiaplus.edu.co/sofia-oferta/detalle-oferta.html?fm=0&amp;fc=e__NimgDroE"/>
    <hyperlink ref="Q50" r:id="rId35" display="http://oferta.senasofiaplus.edu.co/sofia-oferta/detalle-oferta.html?fm=0&amp;fc=dvZvIyCpUus"/>
    <hyperlink ref="Q51" r:id="rId36" display="http://oferta.senasofiaplus.edu.co/sofia-oferta/detalle-oferta.html?fm=0&amp;fc=dvZvIyCpUus"/>
    <hyperlink ref="Q52" r:id="rId37" display="http://oferta.senasofiaplus.edu.co/sofia-oferta/detalle-oferta.html?fm=0&amp;fc=jrjl26Id1vE"/>
    <hyperlink ref="Q53" r:id="rId38" display="http://oferta.senasofiaplus.edu.co/sofia-oferta/detalle-oferta.html?fm=0&amp;fc=sqXVWf0nTDg"/>
    <hyperlink ref="Q54" r:id="rId39" display="http://oferta.senasofiaplus.edu.co/sofia-oferta/detalle-oferta.html?fm=0&amp;fc=prP-1JlELU4"/>
    <hyperlink ref="Q55" r:id="rId40" display="http://oferta.senasofiaplus.edu.co/sofia-oferta/detalle-oferta.html?fm=0&amp;fc=hQwBZRzpg_4"/>
    <hyperlink ref="Q56" r:id="rId41" display="http://oferta.senasofiaplus.edu.co/sofia-oferta/detalle-oferta.html?fm=0&amp;fc=HqQsrORjyLo"/>
    <hyperlink ref="Q57" r:id="rId42" display="http://oferta.senasofiaplus.edu.co/sofia-oferta/detalle-oferta.html?fm=0&amp;fc=ukXgOtB1RrY"/>
    <hyperlink ref="Q58" r:id="rId43" display="http://oferta.senasofiaplus.edu.co/sofia-oferta/detalle-oferta.html?fm=0&amp;fc=SF9EDkkR0-I"/>
    <hyperlink ref="Q59" r:id="rId44" display="http://oferta.senasofiaplus.edu.co/sofia-oferta/detalle-oferta.html?fm=0&amp;fc=IMSuJFXrIVQ"/>
    <hyperlink ref="Q60" r:id="rId45" display="http://oferta.senasofiaplus.edu.co/sofia-oferta/detalle-oferta.html?fm=0&amp;fc=hy6O73yQ32g"/>
    <hyperlink ref="Q61" r:id="rId46" display="http://oferta.senasofiaplus.edu.co/sofia-oferta/detalle-oferta.html?fm=0&amp;fc=vL20Eemf_q8"/>
    <hyperlink ref="Q62" r:id="rId47" display="http://oferta.senasofiaplus.edu.co/sofia-oferta/detalle-oferta.html?fm=0&amp;fc=INtLob8-kIE"/>
    <hyperlink ref="Q63" r:id="rId48" display="http://oferta.senasofiaplus.edu.co/sofia-oferta/detalle-oferta.html?fm=0&amp;fc=4GnME2EJ72M"/>
    <hyperlink ref="Q64" r:id="rId49" display="http://oferta.senasofiaplus.edu.co/sofia-oferta/detalle-oferta.html?fm=0&amp;fc=XvhTOnNfsMA"/>
    <hyperlink ref="Q65" r:id="rId50" display="http://oferta.senasofiaplus.edu.co/sofia-oferta/detalle-oferta.html?fm=0&amp;fc=htHi-qQKPaY"/>
    <hyperlink ref="Q66" r:id="rId51" display="http://oferta.senasofiaplus.edu.co/sofia-oferta/detalle-oferta.html?fm=0&amp;fc=9CMnBjMmR6g"/>
    <hyperlink ref="Q67" r:id="rId52" display="http://oferta.senasofiaplus.edu.co/sofia-oferta/detalle-oferta.html?fm=0&amp;fc=RlzQZsnOvkY"/>
    <hyperlink ref="Q68" r:id="rId53" display="http://oferta.senasofiaplus.edu.co/sofia-oferta/detalle-oferta.html?fm=0&amp;fc=tGn-iWwnJIY"/>
    <hyperlink ref="Q69" r:id="rId54" display="https://www.edx.org/es/course/the-science-and-practice-of-sustainable-development"/>
    <hyperlink ref="Q70" r:id="rId55" display="https://www.coursera.org/learn/soluciondeproblemas?ranMID=40328&amp;ranEAID=OUg*PVuFT8M&amp;ranSiteID=OUg.PVuFT8M-JdG33k_2aKICHcbF075IiQ&amp;siteID=OUg.PVuFT8M-JdG33k_2aKICHcbF075IiQ&amp;utm_content=10&amp;utm_medium=partners&amp;utm_source=linkshare&amp;utm_campaign=OUg*PVuFT8M"/>
    <hyperlink ref="Q71" r:id="rId56" display="https://www.coursera.org/learn/autoridad?ranMID=40328&amp;ranEAID=OUg*PVuFT8M&amp;ranSiteID=OUg.PVuFT8M-ctr5GRpJTZAiwP4R6KkafA&amp;siteID=OUg.PVuFT8M-ctr5GRpJTZAiwP4R6KkafA&amp;utm_content=10&amp;utm_medium=partners&amp;utm_source=linkshare&amp;utm_campaign=OUg*PVuFT8M"/>
    <hyperlink ref="Q72" r:id="rId57" display="https://www.coursera.org/learn/orden?ranMID=40328&amp;ranEAID=OUg*PVuFT8M&amp;ranSiteID=OUg.PVuFT8M-OdwVfO29xWE2L8qbuUnhIQ&amp;siteID=OUg.PVuFT8M-OdwVfO29xWE2L8qbuUnhIQ&amp;utm_content=10&amp;utm_medium=partners&amp;utm_source=linkshare&amp;utm_campaign=OUg*PVuFT8M"/>
    <hyperlink ref="Q73" r:id="rId58" display="http://portal.portaleducoas.org/es/cursos/planificaci-n-estrat-gica-enfoque-g-nero"/>
    <hyperlink ref="Q74" r:id="rId59" display="https://www.edx.org/es/course/diversity-and-social-justice-in-social-work-2"/>
    <hyperlink ref="Q75" r:id="rId60" display="https://www.edx.org/es/course/analisis-estadistico-con-excel-2"/>
    <hyperlink ref="Q76" r:id="rId61" display="https://www.edx.org/es/course/circuitos-electricos-en-corriente-alterna-2"/>
    <hyperlink ref="Q77" r:id="rId62" display="https://www.edx.org/es/course/habilidades-de-negociacion-y-comunicacion-efectiva"/>
    <hyperlink ref="Q78" r:id="rId63" display="https://www.edx.org/es/course/comunicacion-efectiva-para-el-lider-actual"/>
    <hyperlink ref="Q79" r:id="rId64" display="https://www.edx.org/es/course/liderazgo-y-comportamiento-organizacional-2"/>
    <hyperlink ref="Q80" r:id="rId65" display="https://www.edx.org/es/course/liderazgo-orientado-al-florecimiento-humano"/>
    <hyperlink ref="Q81" r:id="rId66" display="https://www.edx.org/es/course/pensamiento-critico-toma-de-decisiones-razonadas"/>
    <hyperlink ref="Q82" r:id="rId67" display="https://www.edx.org/es/course/gestion-participativa-motivacion-y-liderazgo-organizacional"/>
    <hyperlink ref="Q83" r:id="rId68" display="https://www.ccb.org.co/Eventos-y-capacitaciones/Nuestros-eventos/Cursos-virtuales-gratuitos/Gestion-de-proyectos"/>
    <hyperlink ref="Q84" r:id="rId69" display="http://campusvirtual.sic.gov.co/moodle/theme/trending/pix/kelaby/pages/API01.html"/>
    <hyperlink ref="Q85" r:id="rId70" display="https://politecnicodecolombia.edu.co/diplomados-virtuales-Sin Costo /escuela-de-informatica/programacion-en-java.html"/>
    <hyperlink ref="Q86" r:id="rId71" display="https://politecnicodecolombia.edu.co/diplomados-virtuales-Sin Costo /escuela-de-informatica/dise%C3%B1o-digital.html"/>
    <hyperlink ref="Q87" r:id="rId72" display="https://politecnicodecolombia.edu.co/diplomados-virtuales-Sin Costo /escuela-ambiental/gestion-ambiental-iso-14001-de-2015.html"/>
    <hyperlink ref="Q88" r:id="rId73" display="https://politecnicodecolombia.edu.co/diplomados-virtuales-Sin Costo /escuela-ambiental/gestion-de-energias-renovables.html"/>
    <hyperlink ref="Q89" r:id="rId74" display="https://politecnicodecolombia.edu.co/diplomados-virtuales-Sin Costo /escuela-de-talento-humano/derecho-laboral.html"/>
    <hyperlink ref="Q90" r:id="rId75" display="https://politecnicodecolombia.edu.co/diplomados-virtuales-Sin Costo /escuela-de-talento-humano/gestion-del-talento-humano.html"/>
    <hyperlink ref="Q91" r:id="rId76" display="https://politecnicodecolombia.edu.co/diplomados-virtuales-Sin Costo /escuela-de-talento-humano/gesti%C3%B3n-de-conflictos.html"/>
    <hyperlink ref="Q92" r:id="rId77" display="https://www.politecnicodecolombia.edu.co/diplomados-virtuales-Sin Costo /escuela-de-administracion/auditoria-de-la-calidad.html"/>
    <hyperlink ref="Q93" r:id="rId78" display="https://www.politecnicodecolombia.edu.co/diplomados-virtuales-Sin Costo /escuela-de-administracion/gerencia-de-la-calidad-iso-9001-de-2015.html"/>
    <hyperlink ref="Q94" r:id="rId79" display="https://politecnicodecolombia.edu.co/diplomados-virtuales-Sin Costo /escuela-de-administracion/interventoria-y-auditoria-de-proyectos.html"/>
    <hyperlink ref="Q95" r:id="rId80" display="https://www.politecnicodecolombia.edu.co/diplomados-virtuales-Sin Costo /escuela-de-administracion-2/liderazgo-y-productividad.html"/>
    <hyperlink ref="Q96" r:id="rId81" display="https://politecnicodecolombia.edu.co/diplomados-virtuales-Sin Costo /escuela-de-educacion/docencia-virtual.html"/>
    <hyperlink ref="Q97" r:id="rId82" display="https://politecnicodecolombia.edu.co/diplomados-virtuales-Sin Costo /escuela-de-educacion/gestion-educativa.html"/>
    <hyperlink ref="Q98" r:id="rId83" display="https://politecnicodecolombia.edu.co/diplomados-virtuales-Sin Costo /escuela-de-salud/atencion-integral-en-salud-de-las-victimas-de-violencia-sexual.html"/>
    <hyperlink ref="Q99" r:id="rId84" display="https://politecnicodecolombia.edu.co/diplomados-virtuales-Sin Costo /escuela-de-salud/gestion-de-la-calidad-en-salud.html"/>
    <hyperlink ref="Q100" r:id="rId85" display="https://politecnicodecolombia.edu.co/diplomados-virtuales-Sin Costo /escuela-de-salud/higiene-y-seguridad-industrial.html"/>
    <hyperlink ref="Q101" r:id="rId86" display="https://politecnicodecolombia.edu.co/diplomados-virtuales-Sin Costo /escuela-de-salud/seguridad-y-salud-en-el-trabajo.html"/>
    <hyperlink ref="Q102" r:id="rId87" display="https://www.edx.org/es/course/lanzate-a-la-innovacion-con-design-thinking-2"/>
    <hyperlink ref="Q103" r:id="rId88" display="https://www.edx.org/es/course/comunicacion-en-crisis-desde-la-imagen-publica"/>
    <hyperlink ref="Q104" r:id="rId89" display="https://www.edx.org/es/course/seguridad-y-salud-en-el-trabajo-un-derecho-fundamental"/>
    <hyperlink ref="Q105" r:id="rId90" display="https://www.edx.org/es/course/etica-de-la-felicidad-javerianax-puj-1601x-2"/>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C3:R9"/>
  <sheetViews>
    <sheetView zoomScalePageLayoutView="0" workbookViewId="0" topLeftCell="A1">
      <selection activeCell="A1" sqref="A1:B16384"/>
    </sheetView>
  </sheetViews>
  <sheetFormatPr defaultColWidth="11.421875" defaultRowHeight="15"/>
  <cols>
    <col min="1" max="2" width="3.7109375" style="0" customWidth="1"/>
  </cols>
  <sheetData>
    <row r="3" spans="3:18" ht="85.5">
      <c r="C3" s="66" t="s">
        <v>569</v>
      </c>
      <c r="D3" s="66" t="s">
        <v>541</v>
      </c>
      <c r="E3" s="66" t="s">
        <v>596</v>
      </c>
      <c r="F3" s="66" t="s">
        <v>531</v>
      </c>
      <c r="G3" s="66" t="s">
        <v>532</v>
      </c>
      <c r="H3" s="69" t="s">
        <v>533</v>
      </c>
      <c r="I3" s="69" t="s">
        <v>133</v>
      </c>
      <c r="J3" s="66" t="s">
        <v>602</v>
      </c>
      <c r="K3" s="69" t="s">
        <v>327</v>
      </c>
      <c r="L3" s="69" t="s">
        <v>327</v>
      </c>
      <c r="M3" s="66" t="s">
        <v>575</v>
      </c>
      <c r="N3" s="66" t="s">
        <v>575</v>
      </c>
      <c r="O3" s="69" t="s">
        <v>576</v>
      </c>
      <c r="P3" s="69" t="s">
        <v>8</v>
      </c>
      <c r="Q3" s="79" t="s">
        <v>526</v>
      </c>
      <c r="R3" s="76"/>
    </row>
    <row r="4" spans="3:18" ht="409.5">
      <c r="C4" s="66" t="s">
        <v>569</v>
      </c>
      <c r="D4" s="66" t="s">
        <v>541</v>
      </c>
      <c r="E4" s="66" t="s">
        <v>596</v>
      </c>
      <c r="F4" s="66" t="s">
        <v>485</v>
      </c>
      <c r="G4" s="66" t="s">
        <v>484</v>
      </c>
      <c r="H4" s="69" t="s">
        <v>486</v>
      </c>
      <c r="I4" s="69" t="s">
        <v>133</v>
      </c>
      <c r="J4" s="66" t="s">
        <v>602</v>
      </c>
      <c r="K4" s="69" t="s">
        <v>327</v>
      </c>
      <c r="L4" s="69" t="s">
        <v>327</v>
      </c>
      <c r="M4" s="66" t="s">
        <v>575</v>
      </c>
      <c r="N4" s="66" t="s">
        <v>575</v>
      </c>
      <c r="O4" s="69" t="s">
        <v>576</v>
      </c>
      <c r="P4" s="69" t="s">
        <v>8</v>
      </c>
      <c r="Q4" s="79" t="s">
        <v>526</v>
      </c>
      <c r="R4" s="76"/>
    </row>
    <row r="5" spans="3:18" ht="285">
      <c r="C5" s="66" t="s">
        <v>569</v>
      </c>
      <c r="D5" s="66" t="s">
        <v>541</v>
      </c>
      <c r="E5" s="66" t="s">
        <v>596</v>
      </c>
      <c r="F5" s="66" t="s">
        <v>485</v>
      </c>
      <c r="G5" s="66" t="s">
        <v>534</v>
      </c>
      <c r="H5" s="69" t="s">
        <v>487</v>
      </c>
      <c r="I5" s="69" t="s">
        <v>133</v>
      </c>
      <c r="J5" s="66" t="s">
        <v>602</v>
      </c>
      <c r="K5" s="69" t="s">
        <v>327</v>
      </c>
      <c r="L5" s="69" t="s">
        <v>327</v>
      </c>
      <c r="M5" s="66" t="s">
        <v>575</v>
      </c>
      <c r="N5" s="66" t="s">
        <v>575</v>
      </c>
      <c r="O5" s="69" t="s">
        <v>576</v>
      </c>
      <c r="P5" s="69" t="s">
        <v>8</v>
      </c>
      <c r="Q5" s="79" t="s">
        <v>526</v>
      </c>
      <c r="R5" s="76"/>
    </row>
    <row r="6" spans="3:18" ht="409.5">
      <c r="C6" s="66" t="s">
        <v>569</v>
      </c>
      <c r="D6" s="66" t="s">
        <v>541</v>
      </c>
      <c r="E6" s="66" t="s">
        <v>596</v>
      </c>
      <c r="F6" s="66" t="s">
        <v>485</v>
      </c>
      <c r="G6" s="66" t="s">
        <v>535</v>
      </c>
      <c r="H6" s="69" t="s">
        <v>527</v>
      </c>
      <c r="I6" s="69" t="s">
        <v>133</v>
      </c>
      <c r="J6" s="66" t="s">
        <v>602</v>
      </c>
      <c r="K6" s="69" t="s">
        <v>327</v>
      </c>
      <c r="L6" s="69" t="s">
        <v>327</v>
      </c>
      <c r="M6" s="66" t="s">
        <v>575</v>
      </c>
      <c r="N6" s="66" t="s">
        <v>575</v>
      </c>
      <c r="O6" s="69" t="s">
        <v>576</v>
      </c>
      <c r="P6" s="69" t="s">
        <v>8</v>
      </c>
      <c r="Q6" s="79" t="s">
        <v>526</v>
      </c>
      <c r="R6" s="76"/>
    </row>
    <row r="7" spans="3:18" ht="128.25">
      <c r="C7" s="66" t="s">
        <v>569</v>
      </c>
      <c r="D7" s="66" t="s">
        <v>541</v>
      </c>
      <c r="E7" s="66" t="s">
        <v>594</v>
      </c>
      <c r="F7" s="66" t="s">
        <v>257</v>
      </c>
      <c r="G7" s="66" t="s">
        <v>185</v>
      </c>
      <c r="H7" s="69" t="s">
        <v>536</v>
      </c>
      <c r="I7" s="69" t="s">
        <v>133</v>
      </c>
      <c r="J7" s="66" t="s">
        <v>602</v>
      </c>
      <c r="K7" s="69" t="s">
        <v>327</v>
      </c>
      <c r="L7" s="69" t="s">
        <v>327</v>
      </c>
      <c r="M7" s="66" t="s">
        <v>575</v>
      </c>
      <c r="N7" s="66" t="s">
        <v>575</v>
      </c>
      <c r="O7" s="69" t="s">
        <v>576</v>
      </c>
      <c r="P7" s="69" t="s">
        <v>8</v>
      </c>
      <c r="Q7" s="79" t="s">
        <v>526</v>
      </c>
      <c r="R7" s="76"/>
    </row>
    <row r="8" spans="3:18" ht="270.75">
      <c r="C8" s="66" t="s">
        <v>569</v>
      </c>
      <c r="D8" s="66" t="s">
        <v>541</v>
      </c>
      <c r="E8" s="66" t="s">
        <v>596</v>
      </c>
      <c r="F8" s="66" t="s">
        <v>615</v>
      </c>
      <c r="G8" s="66" t="s">
        <v>529</v>
      </c>
      <c r="H8" s="69" t="s">
        <v>528</v>
      </c>
      <c r="I8" s="69" t="s">
        <v>133</v>
      </c>
      <c r="J8" s="66" t="s">
        <v>602</v>
      </c>
      <c r="K8" s="69" t="s">
        <v>327</v>
      </c>
      <c r="L8" s="69" t="s">
        <v>327</v>
      </c>
      <c r="M8" s="66" t="s">
        <v>575</v>
      </c>
      <c r="N8" s="66" t="s">
        <v>575</v>
      </c>
      <c r="O8" s="69" t="s">
        <v>576</v>
      </c>
      <c r="P8" s="69" t="s">
        <v>8</v>
      </c>
      <c r="Q8" s="79" t="s">
        <v>526</v>
      </c>
      <c r="R8" s="76"/>
    </row>
    <row r="9" spans="3:18" ht="270.75">
      <c r="C9" s="66" t="s">
        <v>569</v>
      </c>
      <c r="D9" s="80" t="s">
        <v>541</v>
      </c>
      <c r="E9" s="80" t="s">
        <v>594</v>
      </c>
      <c r="F9" s="66" t="s">
        <v>257</v>
      </c>
      <c r="G9" s="66" t="s">
        <v>656</v>
      </c>
      <c r="H9" s="69" t="s">
        <v>539</v>
      </c>
      <c r="I9" s="69" t="s">
        <v>133</v>
      </c>
      <c r="J9" s="66" t="s">
        <v>602</v>
      </c>
      <c r="K9" s="69" t="s">
        <v>327</v>
      </c>
      <c r="L9" s="69" t="s">
        <v>327</v>
      </c>
      <c r="M9" s="66" t="s">
        <v>575</v>
      </c>
      <c r="N9" s="66" t="s">
        <v>575</v>
      </c>
      <c r="O9" s="69" t="s">
        <v>576</v>
      </c>
      <c r="P9" s="69" t="s">
        <v>8</v>
      </c>
      <c r="Q9" s="79" t="s">
        <v>526</v>
      </c>
      <c r="R9" s="76"/>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L29"/>
  <sheetViews>
    <sheetView zoomScalePageLayoutView="0" workbookViewId="0" topLeftCell="A1">
      <selection activeCell="A1" sqref="A1"/>
    </sheetView>
  </sheetViews>
  <sheetFormatPr defaultColWidth="11.421875" defaultRowHeight="15"/>
  <cols>
    <col min="1" max="1" width="3.57421875" style="0" customWidth="1"/>
    <col min="2" max="2" width="18.28125" style="0" customWidth="1"/>
    <col min="3" max="3" width="21.8515625" style="0" bestFit="1" customWidth="1"/>
    <col min="4" max="4" width="29.421875" style="0" bestFit="1" customWidth="1"/>
    <col min="5" max="5" width="38.28125" style="0" customWidth="1"/>
    <col min="6" max="6" width="7.7109375" style="0" bestFit="1" customWidth="1"/>
    <col min="7" max="7" width="18.00390625" style="0" bestFit="1" customWidth="1"/>
    <col min="9" max="9" width="12.00390625" style="0" bestFit="1" customWidth="1"/>
    <col min="11" max="11" width="13.28125" style="0" bestFit="1" customWidth="1"/>
    <col min="12" max="12" width="28.7109375" style="0" customWidth="1"/>
  </cols>
  <sheetData>
    <row r="2" spans="3:12" ht="15">
      <c r="C2" s="116" t="s">
        <v>9</v>
      </c>
      <c r="D2" s="116"/>
      <c r="E2" s="116"/>
      <c r="F2" s="116"/>
      <c r="G2" s="116"/>
      <c r="H2" s="116"/>
      <c r="I2" s="116"/>
      <c r="J2" s="116"/>
      <c r="K2" s="116"/>
      <c r="L2" s="116"/>
    </row>
    <row r="3" spans="3:12" ht="15">
      <c r="C3" s="5" t="s">
        <v>10</v>
      </c>
      <c r="D3" s="117" t="s">
        <v>0</v>
      </c>
      <c r="E3" s="117"/>
      <c r="F3" s="117"/>
      <c r="G3" s="117"/>
      <c r="H3" s="117"/>
      <c r="I3" s="117"/>
      <c r="J3" s="117"/>
      <c r="K3" s="117"/>
      <c r="L3" s="117"/>
    </row>
    <row r="4" spans="3:12" ht="15">
      <c r="C4" s="5" t="s">
        <v>11</v>
      </c>
      <c r="D4" s="117" t="s">
        <v>68</v>
      </c>
      <c r="E4" s="117"/>
      <c r="F4" s="117"/>
      <c r="G4" s="117"/>
      <c r="H4" s="117"/>
      <c r="I4" s="117"/>
      <c r="J4" s="117"/>
      <c r="K4" s="117"/>
      <c r="L4" s="117"/>
    </row>
    <row r="5" spans="3:12" ht="53.25" customHeight="1">
      <c r="C5" s="5" t="s">
        <v>15</v>
      </c>
      <c r="D5" s="118" t="s">
        <v>165</v>
      </c>
      <c r="E5" s="117"/>
      <c r="F5" s="117"/>
      <c r="G5" s="117"/>
      <c r="H5" s="117"/>
      <c r="I5" s="117"/>
      <c r="J5" s="117"/>
      <c r="K5" s="117"/>
      <c r="L5" s="117"/>
    </row>
    <row r="6" spans="3:12" ht="35.25" customHeight="1">
      <c r="C6" s="6" t="s">
        <v>32</v>
      </c>
      <c r="D6" s="119" t="s">
        <v>140</v>
      </c>
      <c r="E6" s="118"/>
      <c r="F6" s="118"/>
      <c r="G6" s="118"/>
      <c r="H6" s="118"/>
      <c r="I6" s="118"/>
      <c r="J6" s="118"/>
      <c r="K6" s="118"/>
      <c r="L6" s="118"/>
    </row>
    <row r="7" spans="2:12" ht="45">
      <c r="B7" s="14" t="s">
        <v>321</v>
      </c>
      <c r="C7" s="14" t="s">
        <v>104</v>
      </c>
      <c r="D7" s="14" t="s">
        <v>12</v>
      </c>
      <c r="E7" s="15" t="s">
        <v>19</v>
      </c>
      <c r="F7" s="15" t="s">
        <v>132</v>
      </c>
      <c r="G7" s="14" t="s">
        <v>17</v>
      </c>
      <c r="H7" s="15" t="s">
        <v>18</v>
      </c>
      <c r="I7" s="15" t="s">
        <v>66</v>
      </c>
      <c r="J7" s="16" t="s">
        <v>67</v>
      </c>
      <c r="K7" s="14" t="s">
        <v>24</v>
      </c>
      <c r="L7" s="14" t="s">
        <v>71</v>
      </c>
    </row>
    <row r="8" spans="2:12" ht="71.25">
      <c r="B8" s="23" t="s">
        <v>320</v>
      </c>
      <c r="C8" s="20" t="s">
        <v>28</v>
      </c>
      <c r="D8" s="25" t="s">
        <v>1</v>
      </c>
      <c r="E8" s="23" t="s">
        <v>70</v>
      </c>
      <c r="F8" s="25" t="s">
        <v>133</v>
      </c>
      <c r="G8" s="25" t="s">
        <v>72</v>
      </c>
      <c r="H8" s="25" t="s">
        <v>75</v>
      </c>
      <c r="I8" s="25" t="s">
        <v>65</v>
      </c>
      <c r="J8" s="25" t="s">
        <v>73</v>
      </c>
      <c r="K8" s="25" t="s">
        <v>8</v>
      </c>
      <c r="L8" s="18" t="s">
        <v>2</v>
      </c>
    </row>
    <row r="9" spans="2:12" ht="60">
      <c r="B9" s="23" t="s">
        <v>320</v>
      </c>
      <c r="C9" s="20" t="s">
        <v>28</v>
      </c>
      <c r="D9" s="25" t="s">
        <v>3</v>
      </c>
      <c r="E9" s="23" t="s">
        <v>74</v>
      </c>
      <c r="F9" s="25" t="s">
        <v>133</v>
      </c>
      <c r="G9" s="25" t="s">
        <v>72</v>
      </c>
      <c r="H9" s="25" t="s">
        <v>76</v>
      </c>
      <c r="I9" s="25" t="s">
        <v>65</v>
      </c>
      <c r="J9" s="25" t="s">
        <v>73</v>
      </c>
      <c r="K9" s="25" t="s">
        <v>8</v>
      </c>
      <c r="L9" s="19" t="s">
        <v>4</v>
      </c>
    </row>
    <row r="10" spans="2:12" ht="171">
      <c r="B10" s="23" t="s">
        <v>320</v>
      </c>
      <c r="C10" s="20" t="s">
        <v>28</v>
      </c>
      <c r="D10" s="25" t="s">
        <v>5</v>
      </c>
      <c r="E10" s="23" t="s">
        <v>95</v>
      </c>
      <c r="F10" s="25" t="s">
        <v>133</v>
      </c>
      <c r="G10" s="25" t="s">
        <v>72</v>
      </c>
      <c r="H10" s="25" t="s">
        <v>77</v>
      </c>
      <c r="I10" s="25" t="s">
        <v>65</v>
      </c>
      <c r="J10" s="25" t="s">
        <v>73</v>
      </c>
      <c r="K10" s="25" t="s">
        <v>8</v>
      </c>
      <c r="L10" s="19" t="s">
        <v>6</v>
      </c>
    </row>
    <row r="11" spans="2:12" ht="142.5">
      <c r="B11" s="23" t="s">
        <v>320</v>
      </c>
      <c r="C11" s="20" t="s">
        <v>28</v>
      </c>
      <c r="D11" s="25" t="s">
        <v>175</v>
      </c>
      <c r="E11" s="23" t="s">
        <v>174</v>
      </c>
      <c r="F11" s="25" t="s">
        <v>133</v>
      </c>
      <c r="G11" s="25" t="s">
        <v>168</v>
      </c>
      <c r="H11" s="25" t="s">
        <v>168</v>
      </c>
      <c r="I11" s="25" t="s">
        <v>65</v>
      </c>
      <c r="J11" s="25" t="s">
        <v>137</v>
      </c>
      <c r="K11" s="25" t="s">
        <v>138</v>
      </c>
      <c r="L11" s="24" t="s">
        <v>400</v>
      </c>
    </row>
    <row r="12" spans="2:12" ht="128.25">
      <c r="B12" s="23" t="s">
        <v>320</v>
      </c>
      <c r="C12" s="20" t="s">
        <v>28</v>
      </c>
      <c r="D12" s="25" t="s">
        <v>159</v>
      </c>
      <c r="E12" s="23" t="s">
        <v>155</v>
      </c>
      <c r="F12" s="25" t="s">
        <v>133</v>
      </c>
      <c r="G12" s="25" t="s">
        <v>141</v>
      </c>
      <c r="H12" s="25" t="s">
        <v>142</v>
      </c>
      <c r="I12" s="25" t="s">
        <v>65</v>
      </c>
      <c r="J12" s="25" t="s">
        <v>137</v>
      </c>
      <c r="K12" s="25" t="s">
        <v>138</v>
      </c>
      <c r="L12" s="19" t="s">
        <v>145</v>
      </c>
    </row>
    <row r="13" spans="2:12" ht="142.5">
      <c r="B13" s="23" t="s">
        <v>320</v>
      </c>
      <c r="C13" s="20" t="s">
        <v>28</v>
      </c>
      <c r="D13" s="25" t="s">
        <v>187</v>
      </c>
      <c r="E13" s="23" t="s">
        <v>178</v>
      </c>
      <c r="F13" s="25" t="s">
        <v>133</v>
      </c>
      <c r="G13" s="25" t="s">
        <v>168</v>
      </c>
      <c r="H13" s="25" t="s">
        <v>168</v>
      </c>
      <c r="I13" s="25" t="s">
        <v>65</v>
      </c>
      <c r="J13" s="25" t="s">
        <v>137</v>
      </c>
      <c r="K13" s="25" t="s">
        <v>138</v>
      </c>
      <c r="L13" s="24" t="s">
        <v>400</v>
      </c>
    </row>
    <row r="14" spans="2:12" ht="142.5">
      <c r="B14" s="23" t="s">
        <v>320</v>
      </c>
      <c r="C14" s="20" t="s">
        <v>28</v>
      </c>
      <c r="D14" s="25" t="s">
        <v>185</v>
      </c>
      <c r="E14" s="23" t="s">
        <v>186</v>
      </c>
      <c r="F14" s="25" t="s">
        <v>133</v>
      </c>
      <c r="G14" s="25" t="s">
        <v>192</v>
      </c>
      <c r="H14" s="25" t="s">
        <v>168</v>
      </c>
      <c r="I14" s="25" t="s">
        <v>65</v>
      </c>
      <c r="J14" s="25" t="s">
        <v>137</v>
      </c>
      <c r="K14" s="25" t="s">
        <v>138</v>
      </c>
      <c r="L14" s="24" t="s">
        <v>400</v>
      </c>
    </row>
    <row r="15" spans="2:12" ht="114">
      <c r="B15" s="23" t="s">
        <v>320</v>
      </c>
      <c r="C15" s="11" t="s">
        <v>158</v>
      </c>
      <c r="D15" s="25" t="s">
        <v>160</v>
      </c>
      <c r="E15" s="23" t="s">
        <v>150</v>
      </c>
      <c r="F15" s="25" t="s">
        <v>133</v>
      </c>
      <c r="G15" s="25" t="s">
        <v>141</v>
      </c>
      <c r="H15" s="25" t="s">
        <v>151</v>
      </c>
      <c r="I15" s="25" t="s">
        <v>65</v>
      </c>
      <c r="J15" s="25" t="s">
        <v>137</v>
      </c>
      <c r="K15" s="25" t="s">
        <v>138</v>
      </c>
      <c r="L15" s="19" t="s">
        <v>152</v>
      </c>
    </row>
    <row r="16" spans="2:12" ht="142.5">
      <c r="B16" s="23" t="s">
        <v>320</v>
      </c>
      <c r="C16" s="11" t="s">
        <v>158</v>
      </c>
      <c r="D16" s="25" t="s">
        <v>190</v>
      </c>
      <c r="E16" s="23" t="s">
        <v>191</v>
      </c>
      <c r="F16" s="25" t="s">
        <v>133</v>
      </c>
      <c r="G16" s="25" t="s">
        <v>192</v>
      </c>
      <c r="H16" s="25" t="s">
        <v>168</v>
      </c>
      <c r="I16" s="25" t="s">
        <v>65</v>
      </c>
      <c r="J16" s="25" t="s">
        <v>137</v>
      </c>
      <c r="K16" s="25" t="s">
        <v>138</v>
      </c>
      <c r="L16" s="24" t="s">
        <v>400</v>
      </c>
    </row>
    <row r="17" spans="2:12" ht="99.75">
      <c r="B17" s="23" t="s">
        <v>320</v>
      </c>
      <c r="C17" s="11" t="s">
        <v>158</v>
      </c>
      <c r="D17" s="25" t="s">
        <v>161</v>
      </c>
      <c r="E17" s="23" t="s">
        <v>146</v>
      </c>
      <c r="F17" s="25" t="s">
        <v>133</v>
      </c>
      <c r="G17" s="25" t="s">
        <v>141</v>
      </c>
      <c r="H17" s="25" t="s">
        <v>147</v>
      </c>
      <c r="I17" s="25" t="s">
        <v>65</v>
      </c>
      <c r="J17" s="25" t="s">
        <v>137</v>
      </c>
      <c r="K17" s="25" t="s">
        <v>138</v>
      </c>
      <c r="L17" s="19" t="s">
        <v>148</v>
      </c>
    </row>
    <row r="18" spans="2:12" ht="142.5">
      <c r="B18" s="23" t="s">
        <v>320</v>
      </c>
      <c r="C18" s="11" t="s">
        <v>156</v>
      </c>
      <c r="D18" s="25" t="s">
        <v>176</v>
      </c>
      <c r="E18" s="23" t="s">
        <v>177</v>
      </c>
      <c r="F18" s="25" t="s">
        <v>133</v>
      </c>
      <c r="G18" s="25" t="s">
        <v>168</v>
      </c>
      <c r="H18" s="25" t="s">
        <v>168</v>
      </c>
      <c r="I18" s="25" t="s">
        <v>65</v>
      </c>
      <c r="J18" s="25" t="s">
        <v>137</v>
      </c>
      <c r="K18" s="25" t="s">
        <v>138</v>
      </c>
      <c r="L18" s="24" t="s">
        <v>400</v>
      </c>
    </row>
    <row r="19" spans="2:12" ht="71.25">
      <c r="B19" s="23" t="s">
        <v>320</v>
      </c>
      <c r="C19" s="11" t="s">
        <v>156</v>
      </c>
      <c r="D19" s="25" t="s">
        <v>162</v>
      </c>
      <c r="E19" s="23" t="s">
        <v>157</v>
      </c>
      <c r="F19" s="25" t="s">
        <v>133</v>
      </c>
      <c r="G19" s="25" t="s">
        <v>136</v>
      </c>
      <c r="H19" s="25" t="s">
        <v>143</v>
      </c>
      <c r="I19" s="25" t="s">
        <v>65</v>
      </c>
      <c r="J19" s="25" t="s">
        <v>137</v>
      </c>
      <c r="K19" s="25" t="s">
        <v>138</v>
      </c>
      <c r="L19" s="19" t="s">
        <v>139</v>
      </c>
    </row>
    <row r="20" spans="2:12" ht="57">
      <c r="B20" s="23" t="s">
        <v>320</v>
      </c>
      <c r="C20" s="11" t="s">
        <v>156</v>
      </c>
      <c r="D20" s="25" t="s">
        <v>163</v>
      </c>
      <c r="E20" s="23" t="s">
        <v>149</v>
      </c>
      <c r="F20" s="25" t="s">
        <v>133</v>
      </c>
      <c r="G20" s="25" t="s">
        <v>136</v>
      </c>
      <c r="H20" s="25" t="s">
        <v>144</v>
      </c>
      <c r="I20" s="25" t="s">
        <v>65</v>
      </c>
      <c r="J20" s="25" t="s">
        <v>137</v>
      </c>
      <c r="K20" s="25" t="s">
        <v>138</v>
      </c>
      <c r="L20" s="19" t="s">
        <v>139</v>
      </c>
    </row>
    <row r="21" spans="2:12" ht="171">
      <c r="B21" s="23" t="s">
        <v>320</v>
      </c>
      <c r="C21" s="11" t="s">
        <v>156</v>
      </c>
      <c r="D21" s="25" t="s">
        <v>164</v>
      </c>
      <c r="E21" s="23" t="s">
        <v>153</v>
      </c>
      <c r="F21" s="25" t="s">
        <v>133</v>
      </c>
      <c r="G21" s="25" t="s">
        <v>136</v>
      </c>
      <c r="H21" s="25" t="s">
        <v>144</v>
      </c>
      <c r="I21" s="25" t="s">
        <v>65</v>
      </c>
      <c r="J21" s="25" t="s">
        <v>137</v>
      </c>
      <c r="K21" s="25" t="s">
        <v>138</v>
      </c>
      <c r="L21" s="19" t="s">
        <v>154</v>
      </c>
    </row>
    <row r="22" spans="2:12" ht="142.5">
      <c r="B22" s="23" t="s">
        <v>320</v>
      </c>
      <c r="C22" s="11" t="s">
        <v>173</v>
      </c>
      <c r="D22" s="25" t="s">
        <v>166</v>
      </c>
      <c r="E22" s="23" t="s">
        <v>167</v>
      </c>
      <c r="F22" s="25" t="s">
        <v>133</v>
      </c>
      <c r="G22" s="25" t="s">
        <v>168</v>
      </c>
      <c r="H22" s="25" t="s">
        <v>168</v>
      </c>
      <c r="I22" s="25" t="s">
        <v>65</v>
      </c>
      <c r="J22" s="25" t="s">
        <v>137</v>
      </c>
      <c r="K22" s="25" t="s">
        <v>138</v>
      </c>
      <c r="L22" s="24" t="s">
        <v>400</v>
      </c>
    </row>
    <row r="23" spans="2:12" ht="142.5">
      <c r="B23" s="23" t="s">
        <v>320</v>
      </c>
      <c r="C23" s="11" t="s">
        <v>173</v>
      </c>
      <c r="D23" s="25" t="s">
        <v>169</v>
      </c>
      <c r="E23" s="23" t="s">
        <v>170</v>
      </c>
      <c r="F23" s="25" t="s">
        <v>133</v>
      </c>
      <c r="G23" s="25" t="s">
        <v>168</v>
      </c>
      <c r="H23" s="25" t="s">
        <v>168</v>
      </c>
      <c r="I23" s="25" t="s">
        <v>65</v>
      </c>
      <c r="J23" s="25" t="s">
        <v>137</v>
      </c>
      <c r="K23" s="25" t="s">
        <v>138</v>
      </c>
      <c r="L23" s="24" t="s">
        <v>400</v>
      </c>
    </row>
    <row r="24" spans="2:12" ht="142.5">
      <c r="B24" s="23" t="s">
        <v>320</v>
      </c>
      <c r="C24" s="11" t="s">
        <v>173</v>
      </c>
      <c r="D24" s="25" t="s">
        <v>171</v>
      </c>
      <c r="E24" s="23" t="s">
        <v>172</v>
      </c>
      <c r="F24" s="25" t="s">
        <v>133</v>
      </c>
      <c r="G24" s="25" t="s">
        <v>168</v>
      </c>
      <c r="H24" s="25" t="s">
        <v>168</v>
      </c>
      <c r="I24" s="25" t="s">
        <v>65</v>
      </c>
      <c r="J24" s="25" t="s">
        <v>137</v>
      </c>
      <c r="K24" s="25" t="s">
        <v>138</v>
      </c>
      <c r="L24" s="24" t="s">
        <v>400</v>
      </c>
    </row>
    <row r="25" spans="2:12" ht="142.5">
      <c r="B25" s="23" t="s">
        <v>320</v>
      </c>
      <c r="C25" s="20" t="s">
        <v>179</v>
      </c>
      <c r="D25" s="25" t="s">
        <v>180</v>
      </c>
      <c r="E25" s="23" t="s">
        <v>181</v>
      </c>
      <c r="F25" s="25" t="s">
        <v>133</v>
      </c>
      <c r="G25" s="25" t="s">
        <v>168</v>
      </c>
      <c r="H25" s="25" t="s">
        <v>168</v>
      </c>
      <c r="I25" s="25" t="s">
        <v>65</v>
      </c>
      <c r="J25" s="25" t="s">
        <v>137</v>
      </c>
      <c r="K25" s="25" t="s">
        <v>138</v>
      </c>
      <c r="L25" s="24" t="s">
        <v>400</v>
      </c>
    </row>
    <row r="26" spans="2:12" ht="142.5">
      <c r="B26" s="23" t="s">
        <v>320</v>
      </c>
      <c r="C26" s="20" t="s">
        <v>179</v>
      </c>
      <c r="D26" s="25"/>
      <c r="E26" s="23" t="s">
        <v>183</v>
      </c>
      <c r="F26" s="25" t="s">
        <v>133</v>
      </c>
      <c r="G26" s="25" t="s">
        <v>168</v>
      </c>
      <c r="H26" s="25" t="s">
        <v>168</v>
      </c>
      <c r="I26" s="25" t="s">
        <v>65</v>
      </c>
      <c r="J26" s="25" t="s">
        <v>137</v>
      </c>
      <c r="K26" s="25" t="s">
        <v>138</v>
      </c>
      <c r="L26" s="24" t="s">
        <v>400</v>
      </c>
    </row>
    <row r="27" spans="2:12" ht="142.5">
      <c r="B27" s="23" t="s">
        <v>320</v>
      </c>
      <c r="C27" s="20" t="s">
        <v>27</v>
      </c>
      <c r="D27" s="25" t="s">
        <v>197</v>
      </c>
      <c r="E27" s="23" t="s">
        <v>184</v>
      </c>
      <c r="F27" s="25" t="s">
        <v>133</v>
      </c>
      <c r="G27" s="25" t="s">
        <v>168</v>
      </c>
      <c r="H27" s="25" t="s">
        <v>168</v>
      </c>
      <c r="I27" s="25" t="s">
        <v>65</v>
      </c>
      <c r="J27" s="25" t="s">
        <v>137</v>
      </c>
      <c r="K27" s="25" t="s">
        <v>138</v>
      </c>
      <c r="L27" s="24" t="s">
        <v>400</v>
      </c>
    </row>
    <row r="28" spans="2:12" ht="142.5">
      <c r="B28" s="23" t="s">
        <v>320</v>
      </c>
      <c r="C28" s="20" t="s">
        <v>28</v>
      </c>
      <c r="D28" s="25" t="s">
        <v>188</v>
      </c>
      <c r="E28" s="12" t="s">
        <v>193</v>
      </c>
      <c r="F28" s="25" t="s">
        <v>133</v>
      </c>
      <c r="G28" s="25" t="s">
        <v>168</v>
      </c>
      <c r="H28" s="25" t="s">
        <v>168</v>
      </c>
      <c r="I28" s="25" t="s">
        <v>65</v>
      </c>
      <c r="J28" s="25" t="s">
        <v>137</v>
      </c>
      <c r="K28" s="25" t="s">
        <v>138</v>
      </c>
      <c r="L28" s="24" t="s">
        <v>400</v>
      </c>
    </row>
    <row r="29" spans="2:12" ht="142.5">
      <c r="B29" s="23" t="s">
        <v>320</v>
      </c>
      <c r="C29" s="20" t="s">
        <v>195</v>
      </c>
      <c r="D29" s="25" t="s">
        <v>189</v>
      </c>
      <c r="E29" s="12" t="s">
        <v>194</v>
      </c>
      <c r="F29" s="25" t="s">
        <v>133</v>
      </c>
      <c r="G29" s="25" t="s">
        <v>168</v>
      </c>
      <c r="H29" s="25" t="s">
        <v>168</v>
      </c>
      <c r="I29" s="25" t="s">
        <v>65</v>
      </c>
      <c r="J29" s="25" t="s">
        <v>137</v>
      </c>
      <c r="K29" s="25" t="s">
        <v>138</v>
      </c>
      <c r="L29" s="24" t="s">
        <v>400</v>
      </c>
    </row>
  </sheetData>
  <sheetProtection/>
  <autoFilter ref="C7:L29"/>
  <mergeCells count="5">
    <mergeCell ref="C2:L2"/>
    <mergeCell ref="D3:L3"/>
    <mergeCell ref="D4:L4"/>
    <mergeCell ref="D5:L5"/>
    <mergeCell ref="D6:L6"/>
  </mergeCells>
  <hyperlinks>
    <hyperlink ref="D6" r:id="rId1" display="https://shelf.bhybrid.com/library/shelf?ref=6f2268bd1d3d3ebaabb04d6b5d099425&amp;fctgp=1257&amp;"/>
    <hyperlink ref="L8" r:id="rId2" display="https://shelf.bhybrid.com/library/shelf?ref=6f2268bd1d3d3ebaabb04d6b5d099425&amp;fctgp=1257&amp;&amp;fctg=1361&amp;fctgp=1257"/>
    <hyperlink ref="L9" r:id="rId3" display="https://shelf.bhybrid.com/library/shelf?ref=6f2268bd1d3d3ebaabb04d6b5d099425&amp;fctgp=1257&amp;&amp;fctg=1333&amp;fctgp=1257"/>
    <hyperlink ref="L10" r:id="rId4" display="https://shelf.bhybrid.com/library/shelf?ref=6f2268bd1d3d3ebaabb04d6b5d099425&amp;&amp;fctg=1287&amp;fctgp=1257"/>
    <hyperlink ref="L19" r:id="rId5" display="http://sirecec3.esap.edu.co/Cliente/Inscripcion?idCapacitacion=1686"/>
    <hyperlink ref="L12" r:id="rId6" display="http://sirecec3.esap.edu.co/Cliente/Inscripcion?idCapacitacion=2123"/>
    <hyperlink ref="L17" r:id="rId7" display="http://sirecec3.esap.edu.co/Cliente/Inscripcion?idCapacitacion=2147"/>
    <hyperlink ref="L15" r:id="rId8" display="http://sirecec3.esap.edu.co/Cliente/Inscripcion?idCapacitacion=2221"/>
    <hyperlink ref="L21" r:id="rId9" display="http://sirecec3.esap.edu.co/Cliente/Inscripcion?idCapacitacion=2404"/>
  </hyperlinks>
  <printOptions/>
  <pageMargins left="0.7" right="0.7" top="0.75" bottom="0.75" header="0.3" footer="0.3"/>
  <pageSetup horizontalDpi="600" verticalDpi="600" orientation="portrait" paperSize="9" r:id="rId10"/>
</worksheet>
</file>

<file path=xl/worksheets/sheet8.xml><?xml version="1.0" encoding="utf-8"?>
<worksheet xmlns="http://schemas.openxmlformats.org/spreadsheetml/2006/main" xmlns:r="http://schemas.openxmlformats.org/officeDocument/2006/relationships">
  <sheetPr>
    <pageSetUpPr fitToPage="1"/>
  </sheetPr>
  <dimension ref="B2:L100"/>
  <sheetViews>
    <sheetView zoomScalePageLayoutView="0" workbookViewId="0" topLeftCell="A1">
      <selection activeCell="A1" sqref="A1"/>
    </sheetView>
  </sheetViews>
  <sheetFormatPr defaultColWidth="11.421875" defaultRowHeight="15"/>
  <cols>
    <col min="1" max="1" width="2.421875" style="0" customWidth="1"/>
    <col min="2" max="2" width="17.28125" style="0" bestFit="1" customWidth="1"/>
    <col min="3" max="3" width="21.8515625" style="0" bestFit="1" customWidth="1"/>
    <col min="4" max="4" width="29.421875" style="0" customWidth="1"/>
    <col min="5" max="5" width="38.28125" style="0" customWidth="1"/>
    <col min="6" max="6" width="7.7109375" style="0" bestFit="1" customWidth="1"/>
    <col min="7" max="7" width="20.00390625" style="0" customWidth="1"/>
    <col min="8" max="8" width="15.00390625" style="0" customWidth="1"/>
    <col min="9" max="9" width="12.00390625" style="0" bestFit="1" customWidth="1"/>
    <col min="10" max="10" width="21.8515625" style="0" customWidth="1"/>
    <col min="11" max="11" width="19.00390625" style="0" customWidth="1"/>
    <col min="12" max="12" width="34.8515625" style="0" customWidth="1"/>
  </cols>
  <sheetData>
    <row r="2" spans="3:12" ht="15">
      <c r="C2" s="116" t="s">
        <v>198</v>
      </c>
      <c r="D2" s="116"/>
      <c r="E2" s="116"/>
      <c r="F2" s="116"/>
      <c r="G2" s="116"/>
      <c r="H2" s="116"/>
      <c r="I2" s="116"/>
      <c r="J2" s="116"/>
      <c r="K2" s="116"/>
      <c r="L2" s="116"/>
    </row>
    <row r="3" spans="3:12" ht="15">
      <c r="C3" s="5" t="s">
        <v>10</v>
      </c>
      <c r="D3" s="117" t="s">
        <v>0</v>
      </c>
      <c r="E3" s="117"/>
      <c r="F3" s="117"/>
      <c r="G3" s="117"/>
      <c r="H3" s="117"/>
      <c r="I3" s="117"/>
      <c r="J3" s="117"/>
      <c r="K3" s="117"/>
      <c r="L3" s="117"/>
    </row>
    <row r="4" spans="3:12" ht="15">
      <c r="C4" s="5" t="s">
        <v>11</v>
      </c>
      <c r="D4" s="117" t="s">
        <v>199</v>
      </c>
      <c r="E4" s="117"/>
      <c r="F4" s="117"/>
      <c r="G4" s="117"/>
      <c r="H4" s="117"/>
      <c r="I4" s="117"/>
      <c r="J4" s="117"/>
      <c r="K4" s="117"/>
      <c r="L4" s="117"/>
    </row>
    <row r="5" spans="3:12" ht="15">
      <c r="C5" s="5" t="s">
        <v>15</v>
      </c>
      <c r="D5" s="118" t="s">
        <v>165</v>
      </c>
      <c r="E5" s="117"/>
      <c r="F5" s="117"/>
      <c r="G5" s="117"/>
      <c r="H5" s="117"/>
      <c r="I5" s="117"/>
      <c r="J5" s="117"/>
      <c r="K5" s="117"/>
      <c r="L5" s="117"/>
    </row>
    <row r="6" spans="3:12" ht="15">
      <c r="C6" s="6" t="s">
        <v>32</v>
      </c>
      <c r="D6" s="119" t="s">
        <v>140</v>
      </c>
      <c r="E6" s="118"/>
      <c r="F6" s="118"/>
      <c r="G6" s="118"/>
      <c r="H6" s="118"/>
      <c r="I6" s="118"/>
      <c r="J6" s="118"/>
      <c r="K6" s="118"/>
      <c r="L6" s="118"/>
    </row>
    <row r="7" spans="2:12" ht="15">
      <c r="B7" s="14" t="s">
        <v>321</v>
      </c>
      <c r="C7" s="14" t="s">
        <v>104</v>
      </c>
      <c r="D7" s="14" t="s">
        <v>12</v>
      </c>
      <c r="E7" s="15" t="s">
        <v>19</v>
      </c>
      <c r="F7" s="15" t="s">
        <v>132</v>
      </c>
      <c r="G7" s="14" t="s">
        <v>17</v>
      </c>
      <c r="H7" s="15" t="s">
        <v>18</v>
      </c>
      <c r="I7" s="15" t="s">
        <v>66</v>
      </c>
      <c r="J7" s="16" t="s">
        <v>67</v>
      </c>
      <c r="K7" s="14" t="s">
        <v>24</v>
      </c>
      <c r="L7" s="14" t="s">
        <v>71</v>
      </c>
    </row>
    <row r="8" spans="2:12" ht="42.75">
      <c r="B8" s="23" t="s">
        <v>198</v>
      </c>
      <c r="C8" s="27" t="s">
        <v>179</v>
      </c>
      <c r="D8" s="25" t="s">
        <v>200</v>
      </c>
      <c r="E8" s="26" t="s">
        <v>201</v>
      </c>
      <c r="F8" s="27" t="s">
        <v>133</v>
      </c>
      <c r="G8" s="25" t="s">
        <v>205</v>
      </c>
      <c r="H8" s="27" t="s">
        <v>122</v>
      </c>
      <c r="I8" s="27" t="s">
        <v>101</v>
      </c>
      <c r="J8" s="27" t="s">
        <v>65</v>
      </c>
      <c r="K8" s="27" t="s">
        <v>8</v>
      </c>
      <c r="L8" s="19" t="s">
        <v>202</v>
      </c>
    </row>
    <row r="9" spans="2:12" ht="156.75">
      <c r="B9" s="23" t="s">
        <v>198</v>
      </c>
      <c r="C9" s="27" t="s">
        <v>27</v>
      </c>
      <c r="D9" s="25" t="s">
        <v>203</v>
      </c>
      <c r="E9" s="26" t="s">
        <v>204</v>
      </c>
      <c r="F9" s="27" t="s">
        <v>133</v>
      </c>
      <c r="G9" s="25" t="s">
        <v>205</v>
      </c>
      <c r="H9" s="27" t="s">
        <v>122</v>
      </c>
      <c r="I9" s="27" t="s">
        <v>101</v>
      </c>
      <c r="J9" s="27" t="s">
        <v>65</v>
      </c>
      <c r="K9" s="27" t="s">
        <v>8</v>
      </c>
      <c r="L9" s="19" t="s">
        <v>206</v>
      </c>
    </row>
    <row r="10" spans="2:12" ht="409.5">
      <c r="B10" s="23" t="s">
        <v>198</v>
      </c>
      <c r="C10" s="30" t="s">
        <v>185</v>
      </c>
      <c r="D10" s="25" t="s">
        <v>488</v>
      </c>
      <c r="E10" s="42" t="s">
        <v>504</v>
      </c>
      <c r="F10" s="30" t="s">
        <v>133</v>
      </c>
      <c r="G10" s="25" t="s">
        <v>497</v>
      </c>
      <c r="H10" s="25" t="s">
        <v>505</v>
      </c>
      <c r="I10" s="30" t="s">
        <v>101</v>
      </c>
      <c r="J10" s="30" t="s">
        <v>65</v>
      </c>
      <c r="K10" s="25" t="s">
        <v>498</v>
      </c>
      <c r="L10" s="19" t="s">
        <v>625</v>
      </c>
    </row>
    <row r="11" spans="2:12" ht="114">
      <c r="B11" s="23" t="s">
        <v>198</v>
      </c>
      <c r="C11" s="30" t="s">
        <v>179</v>
      </c>
      <c r="D11" s="25" t="s">
        <v>489</v>
      </c>
      <c r="E11" s="42" t="s">
        <v>504</v>
      </c>
      <c r="F11" s="30" t="s">
        <v>133</v>
      </c>
      <c r="G11" s="25" t="s">
        <v>497</v>
      </c>
      <c r="H11" s="25" t="s">
        <v>499</v>
      </c>
      <c r="I11" s="30" t="s">
        <v>101</v>
      </c>
      <c r="J11" s="30" t="s">
        <v>65</v>
      </c>
      <c r="K11" s="25" t="s">
        <v>498</v>
      </c>
      <c r="L11" s="1" t="s">
        <v>625</v>
      </c>
    </row>
    <row r="12" spans="2:12" ht="114">
      <c r="B12" s="23" t="s">
        <v>198</v>
      </c>
      <c r="C12" s="30" t="s">
        <v>185</v>
      </c>
      <c r="D12" s="25" t="s">
        <v>490</v>
      </c>
      <c r="E12" s="42" t="s">
        <v>504</v>
      </c>
      <c r="F12" s="30" t="s">
        <v>133</v>
      </c>
      <c r="G12" s="25" t="s">
        <v>497</v>
      </c>
      <c r="H12" s="25" t="s">
        <v>506</v>
      </c>
      <c r="I12" s="30" t="s">
        <v>101</v>
      </c>
      <c r="J12" s="30" t="s">
        <v>65</v>
      </c>
      <c r="K12" s="25" t="s">
        <v>498</v>
      </c>
      <c r="L12" s="1" t="s">
        <v>625</v>
      </c>
    </row>
    <row r="13" spans="2:12" ht="114">
      <c r="B13" s="23" t="s">
        <v>198</v>
      </c>
      <c r="C13" s="30" t="s">
        <v>179</v>
      </c>
      <c r="D13" s="25" t="s">
        <v>491</v>
      </c>
      <c r="E13" s="42" t="s">
        <v>504</v>
      </c>
      <c r="F13" s="30" t="s">
        <v>133</v>
      </c>
      <c r="G13" s="25" t="s">
        <v>497</v>
      </c>
      <c r="H13" s="25" t="s">
        <v>508</v>
      </c>
      <c r="I13" s="30" t="s">
        <v>101</v>
      </c>
      <c r="J13" s="30" t="s">
        <v>65</v>
      </c>
      <c r="K13" s="25" t="s">
        <v>498</v>
      </c>
      <c r="L13" s="1" t="s">
        <v>625</v>
      </c>
    </row>
    <row r="14" spans="2:12" ht="114">
      <c r="B14" s="23" t="s">
        <v>198</v>
      </c>
      <c r="C14" s="30" t="s">
        <v>179</v>
      </c>
      <c r="D14" s="25" t="s">
        <v>492</v>
      </c>
      <c r="E14" s="42" t="s">
        <v>504</v>
      </c>
      <c r="F14" s="30" t="s">
        <v>133</v>
      </c>
      <c r="G14" s="25" t="s">
        <v>497</v>
      </c>
      <c r="H14" s="25" t="s">
        <v>500</v>
      </c>
      <c r="I14" s="30" t="s">
        <v>101</v>
      </c>
      <c r="J14" s="30" t="s">
        <v>65</v>
      </c>
      <c r="K14" s="25" t="s">
        <v>498</v>
      </c>
      <c r="L14" s="1" t="s">
        <v>625</v>
      </c>
    </row>
    <row r="15" spans="2:12" ht="114">
      <c r="B15" s="23" t="s">
        <v>198</v>
      </c>
      <c r="C15" s="30" t="s">
        <v>179</v>
      </c>
      <c r="D15" s="25" t="s">
        <v>493</v>
      </c>
      <c r="E15" s="42" t="s">
        <v>504</v>
      </c>
      <c r="F15" s="30" t="s">
        <v>133</v>
      </c>
      <c r="G15" s="25" t="s">
        <v>497</v>
      </c>
      <c r="H15" s="25" t="s">
        <v>507</v>
      </c>
      <c r="I15" s="30" t="s">
        <v>101</v>
      </c>
      <c r="J15" s="30" t="s">
        <v>65</v>
      </c>
      <c r="K15" s="25" t="s">
        <v>498</v>
      </c>
      <c r="L15" s="1" t="s">
        <v>625</v>
      </c>
    </row>
    <row r="16" spans="2:12" ht="114">
      <c r="B16" s="23" t="s">
        <v>198</v>
      </c>
      <c r="C16" s="30" t="s">
        <v>185</v>
      </c>
      <c r="D16" s="25" t="s">
        <v>494</v>
      </c>
      <c r="E16" s="42" t="s">
        <v>504</v>
      </c>
      <c r="F16" s="30" t="s">
        <v>133</v>
      </c>
      <c r="G16" s="25" t="s">
        <v>497</v>
      </c>
      <c r="H16" s="25" t="s">
        <v>501</v>
      </c>
      <c r="I16" s="30" t="s">
        <v>101</v>
      </c>
      <c r="J16" s="30" t="s">
        <v>65</v>
      </c>
      <c r="K16" s="25" t="s">
        <v>498</v>
      </c>
      <c r="L16" s="1" t="s">
        <v>625</v>
      </c>
    </row>
    <row r="17" spans="2:12" ht="114">
      <c r="B17" s="23" t="s">
        <v>198</v>
      </c>
      <c r="C17" s="30" t="s">
        <v>179</v>
      </c>
      <c r="D17" s="25" t="s">
        <v>495</v>
      </c>
      <c r="E17" s="42" t="s">
        <v>504</v>
      </c>
      <c r="F17" s="30" t="s">
        <v>133</v>
      </c>
      <c r="G17" s="25" t="s">
        <v>497</v>
      </c>
      <c r="H17" s="25" t="s">
        <v>502</v>
      </c>
      <c r="I17" s="30" t="s">
        <v>101</v>
      </c>
      <c r="J17" s="30" t="s">
        <v>65</v>
      </c>
      <c r="K17" s="25" t="s">
        <v>498</v>
      </c>
      <c r="L17" s="1" t="s">
        <v>625</v>
      </c>
    </row>
    <row r="18" spans="2:12" ht="114">
      <c r="B18" s="23" t="s">
        <v>198</v>
      </c>
      <c r="C18" s="30" t="s">
        <v>185</v>
      </c>
      <c r="D18" s="25" t="s">
        <v>496</v>
      </c>
      <c r="E18" s="42" t="s">
        <v>504</v>
      </c>
      <c r="F18" s="30" t="s">
        <v>133</v>
      </c>
      <c r="G18" s="25" t="s">
        <v>497</v>
      </c>
      <c r="H18" s="25" t="s">
        <v>503</v>
      </c>
      <c r="I18" s="30" t="s">
        <v>101</v>
      </c>
      <c r="J18" s="30" t="s">
        <v>65</v>
      </c>
      <c r="K18" s="25" t="s">
        <v>498</v>
      </c>
      <c r="L18" s="1" t="s">
        <v>625</v>
      </c>
    </row>
    <row r="19" spans="2:12" ht="71.25">
      <c r="B19" s="23" t="s">
        <v>211</v>
      </c>
      <c r="C19" s="27" t="s">
        <v>403</v>
      </c>
      <c r="D19" s="25" t="s">
        <v>207</v>
      </c>
      <c r="E19" s="26" t="s">
        <v>208</v>
      </c>
      <c r="F19" s="27" t="s">
        <v>133</v>
      </c>
      <c r="G19" s="25" t="s">
        <v>205</v>
      </c>
      <c r="H19" s="25" t="s">
        <v>117</v>
      </c>
      <c r="I19" s="25" t="s">
        <v>101</v>
      </c>
      <c r="J19" s="25" t="s">
        <v>209</v>
      </c>
      <c r="K19" s="27" t="s">
        <v>8</v>
      </c>
      <c r="L19" s="19" t="s">
        <v>210</v>
      </c>
    </row>
    <row r="20" spans="2:12" ht="128.25">
      <c r="B20" s="23" t="s">
        <v>213</v>
      </c>
      <c r="C20" s="20" t="s">
        <v>28</v>
      </c>
      <c r="D20" s="24" t="s">
        <v>212</v>
      </c>
      <c r="E20" s="21" t="s">
        <v>214</v>
      </c>
      <c r="F20" s="27" t="s">
        <v>133</v>
      </c>
      <c r="G20" s="25" t="s">
        <v>205</v>
      </c>
      <c r="H20" s="25" t="s">
        <v>226</v>
      </c>
      <c r="I20" s="25" t="s">
        <v>101</v>
      </c>
      <c r="J20" s="25" t="s">
        <v>73</v>
      </c>
      <c r="K20" s="27" t="s">
        <v>8</v>
      </c>
      <c r="L20" s="19" t="s">
        <v>215</v>
      </c>
    </row>
    <row r="21" spans="2:12" ht="114">
      <c r="B21" s="23" t="s">
        <v>219</v>
      </c>
      <c r="C21" s="20" t="s">
        <v>216</v>
      </c>
      <c r="D21" s="24" t="s">
        <v>217</v>
      </c>
      <c r="E21" s="21" t="s">
        <v>218</v>
      </c>
      <c r="F21" s="27" t="s">
        <v>133</v>
      </c>
      <c r="G21" s="25" t="s">
        <v>205</v>
      </c>
      <c r="H21" s="25" t="s">
        <v>226</v>
      </c>
      <c r="I21" s="25" t="s">
        <v>101</v>
      </c>
      <c r="J21" s="25" t="s">
        <v>73</v>
      </c>
      <c r="K21" s="25" t="s">
        <v>221</v>
      </c>
      <c r="L21" s="19" t="s">
        <v>220</v>
      </c>
    </row>
    <row r="22" spans="2:12" ht="99.75">
      <c r="B22" s="31" t="s">
        <v>223</v>
      </c>
      <c r="C22" s="24" t="s">
        <v>224</v>
      </c>
      <c r="D22" s="24" t="s">
        <v>222</v>
      </c>
      <c r="E22" s="21" t="s">
        <v>225</v>
      </c>
      <c r="F22" s="27" t="s">
        <v>133</v>
      </c>
      <c r="G22" s="25" t="s">
        <v>205</v>
      </c>
      <c r="H22" s="25" t="s">
        <v>226</v>
      </c>
      <c r="I22" s="25" t="s">
        <v>101</v>
      </c>
      <c r="J22" s="25" t="s">
        <v>65</v>
      </c>
      <c r="K22" s="20" t="s">
        <v>227</v>
      </c>
      <c r="L22" s="19" t="s">
        <v>228</v>
      </c>
    </row>
    <row r="23" spans="2:12" ht="128.25">
      <c r="B23" s="31" t="s">
        <v>242</v>
      </c>
      <c r="C23" s="24" t="s">
        <v>231</v>
      </c>
      <c r="D23" s="24" t="s">
        <v>229</v>
      </c>
      <c r="E23" s="21" t="s">
        <v>230</v>
      </c>
      <c r="F23" s="27" t="s">
        <v>133</v>
      </c>
      <c r="G23" s="25" t="s">
        <v>232</v>
      </c>
      <c r="H23" s="25" t="s">
        <v>226</v>
      </c>
      <c r="I23" s="25" t="s">
        <v>101</v>
      </c>
      <c r="J23" s="25" t="s">
        <v>65</v>
      </c>
      <c r="K23" s="20" t="s">
        <v>227</v>
      </c>
      <c r="L23" s="19" t="s">
        <v>233</v>
      </c>
    </row>
    <row r="24" spans="2:12" ht="114">
      <c r="B24" s="31" t="s">
        <v>242</v>
      </c>
      <c r="C24" s="24" t="s">
        <v>231</v>
      </c>
      <c r="D24" s="24" t="s">
        <v>234</v>
      </c>
      <c r="E24" s="21" t="s">
        <v>235</v>
      </c>
      <c r="F24" s="27" t="s">
        <v>133</v>
      </c>
      <c r="G24" s="25" t="s">
        <v>232</v>
      </c>
      <c r="H24" s="25" t="s">
        <v>226</v>
      </c>
      <c r="I24" s="25" t="s">
        <v>101</v>
      </c>
      <c r="J24" s="25" t="s">
        <v>65</v>
      </c>
      <c r="K24" s="20" t="s">
        <v>227</v>
      </c>
      <c r="L24" s="19" t="s">
        <v>236</v>
      </c>
    </row>
    <row r="25" spans="2:12" ht="57">
      <c r="B25" s="31" t="s">
        <v>242</v>
      </c>
      <c r="C25" s="24" t="s">
        <v>238</v>
      </c>
      <c r="D25" s="24" t="s">
        <v>237</v>
      </c>
      <c r="E25" s="21" t="s">
        <v>239</v>
      </c>
      <c r="F25" s="27" t="s">
        <v>133</v>
      </c>
      <c r="G25" s="25" t="s">
        <v>232</v>
      </c>
      <c r="H25" s="25" t="s">
        <v>226</v>
      </c>
      <c r="I25" s="25" t="s">
        <v>101</v>
      </c>
      <c r="J25" s="25" t="s">
        <v>65</v>
      </c>
      <c r="K25" s="20" t="s">
        <v>227</v>
      </c>
      <c r="L25" s="19" t="s">
        <v>240</v>
      </c>
    </row>
    <row r="26" spans="2:12" ht="57">
      <c r="B26" s="31" t="s">
        <v>242</v>
      </c>
      <c r="C26" s="24" t="s">
        <v>238</v>
      </c>
      <c r="D26" s="24"/>
      <c r="E26" s="21" t="s">
        <v>243</v>
      </c>
      <c r="F26" s="27" t="s">
        <v>133</v>
      </c>
      <c r="G26" s="25" t="s">
        <v>232</v>
      </c>
      <c r="H26" s="25" t="s">
        <v>226</v>
      </c>
      <c r="I26" s="25" t="s">
        <v>101</v>
      </c>
      <c r="J26" s="25" t="s">
        <v>65</v>
      </c>
      <c r="K26" s="20" t="s">
        <v>227</v>
      </c>
      <c r="L26" s="19" t="s">
        <v>244</v>
      </c>
    </row>
    <row r="27" spans="2:12" ht="71.25">
      <c r="B27" s="31" t="s">
        <v>247</v>
      </c>
      <c r="C27" s="24" t="s">
        <v>246</v>
      </c>
      <c r="D27" s="24" t="s">
        <v>245</v>
      </c>
      <c r="E27" s="21" t="s">
        <v>248</v>
      </c>
      <c r="F27" s="27" t="s">
        <v>133</v>
      </c>
      <c r="G27" s="25" t="s">
        <v>249</v>
      </c>
      <c r="H27" s="25" t="s">
        <v>226</v>
      </c>
      <c r="I27" s="25" t="s">
        <v>101</v>
      </c>
      <c r="J27" s="25" t="s">
        <v>65</v>
      </c>
      <c r="K27" s="24" t="s">
        <v>401</v>
      </c>
      <c r="L27" s="19" t="s">
        <v>250</v>
      </c>
    </row>
    <row r="28" spans="2:12" ht="99.75">
      <c r="B28" s="31" t="s">
        <v>242</v>
      </c>
      <c r="C28" s="24" t="s">
        <v>252</v>
      </c>
      <c r="D28" s="24" t="s">
        <v>251</v>
      </c>
      <c r="E28" s="21" t="s">
        <v>253</v>
      </c>
      <c r="F28" s="27" t="s">
        <v>133</v>
      </c>
      <c r="G28" s="25" t="s">
        <v>254</v>
      </c>
      <c r="H28" s="25" t="s">
        <v>226</v>
      </c>
      <c r="I28" s="25" t="s">
        <v>101</v>
      </c>
      <c r="J28" s="25" t="s">
        <v>65</v>
      </c>
      <c r="K28" s="24" t="s">
        <v>227</v>
      </c>
      <c r="L28" s="19" t="s">
        <v>255</v>
      </c>
    </row>
    <row r="29" spans="2:12" ht="114">
      <c r="B29" s="31" t="s">
        <v>242</v>
      </c>
      <c r="C29" s="24" t="s">
        <v>257</v>
      </c>
      <c r="D29" s="24" t="s">
        <v>256</v>
      </c>
      <c r="E29" s="21" t="s">
        <v>402</v>
      </c>
      <c r="F29" s="27" t="s">
        <v>133</v>
      </c>
      <c r="G29" s="25" t="s">
        <v>254</v>
      </c>
      <c r="H29" s="25" t="s">
        <v>226</v>
      </c>
      <c r="I29" s="25" t="s">
        <v>101</v>
      </c>
      <c r="J29" s="25" t="s">
        <v>65</v>
      </c>
      <c r="K29" s="24" t="s">
        <v>227</v>
      </c>
      <c r="L29" s="19" t="s">
        <v>259</v>
      </c>
    </row>
    <row r="30" spans="2:12" ht="85.5">
      <c r="B30" s="31" t="s">
        <v>242</v>
      </c>
      <c r="C30" s="24" t="s">
        <v>257</v>
      </c>
      <c r="D30" s="24" t="s">
        <v>258</v>
      </c>
      <c r="E30" s="21" t="s">
        <v>294</v>
      </c>
      <c r="F30" s="27" t="s">
        <v>133</v>
      </c>
      <c r="G30" s="25" t="s">
        <v>254</v>
      </c>
      <c r="H30" s="25" t="s">
        <v>226</v>
      </c>
      <c r="I30" s="25" t="s">
        <v>101</v>
      </c>
      <c r="J30" s="25" t="s">
        <v>65</v>
      </c>
      <c r="K30" s="24" t="s">
        <v>227</v>
      </c>
      <c r="L30" s="19" t="s">
        <v>262</v>
      </c>
    </row>
    <row r="31" spans="2:12" ht="128.25">
      <c r="B31" s="31" t="s">
        <v>242</v>
      </c>
      <c r="C31" s="24" t="s">
        <v>257</v>
      </c>
      <c r="D31" s="24" t="s">
        <v>260</v>
      </c>
      <c r="E31" s="21" t="s">
        <v>261</v>
      </c>
      <c r="F31" s="27" t="s">
        <v>133</v>
      </c>
      <c r="G31" s="25" t="s">
        <v>254</v>
      </c>
      <c r="H31" s="25" t="s">
        <v>226</v>
      </c>
      <c r="I31" s="25" t="s">
        <v>101</v>
      </c>
      <c r="J31" s="25" t="s">
        <v>65</v>
      </c>
      <c r="K31" s="24" t="s">
        <v>227</v>
      </c>
      <c r="L31" s="19" t="s">
        <v>263</v>
      </c>
    </row>
    <row r="32" spans="2:12" ht="71.25">
      <c r="B32" s="31" t="s">
        <v>266</v>
      </c>
      <c r="C32" s="24" t="s">
        <v>265</v>
      </c>
      <c r="D32" s="24" t="s">
        <v>264</v>
      </c>
      <c r="E32" s="21" t="s">
        <v>267</v>
      </c>
      <c r="F32" s="27" t="s">
        <v>133</v>
      </c>
      <c r="G32" s="24" t="s">
        <v>268</v>
      </c>
      <c r="H32" s="24" t="s">
        <v>226</v>
      </c>
      <c r="I32" s="24" t="s">
        <v>101</v>
      </c>
      <c r="J32" s="24" t="s">
        <v>65</v>
      </c>
      <c r="K32" s="24" t="s">
        <v>227</v>
      </c>
      <c r="L32" s="19" t="s">
        <v>269</v>
      </c>
    </row>
    <row r="33" spans="2:12" ht="128.25">
      <c r="B33" s="31" t="s">
        <v>242</v>
      </c>
      <c r="C33" s="24" t="s">
        <v>265</v>
      </c>
      <c r="D33" s="24" t="s">
        <v>270</v>
      </c>
      <c r="E33" s="21" t="s">
        <v>271</v>
      </c>
      <c r="F33" s="27" t="s">
        <v>133</v>
      </c>
      <c r="G33" s="25" t="s">
        <v>254</v>
      </c>
      <c r="H33" s="25" t="s">
        <v>226</v>
      </c>
      <c r="I33" s="25" t="s">
        <v>101</v>
      </c>
      <c r="J33" s="25" t="s">
        <v>65</v>
      </c>
      <c r="K33" s="24" t="s">
        <v>227</v>
      </c>
      <c r="L33" s="19" t="s">
        <v>272</v>
      </c>
    </row>
    <row r="34" spans="2:12" ht="85.5">
      <c r="B34" s="31" t="s">
        <v>242</v>
      </c>
      <c r="C34" s="24" t="s">
        <v>265</v>
      </c>
      <c r="D34" s="24" t="s">
        <v>273</v>
      </c>
      <c r="E34" s="21" t="s">
        <v>274</v>
      </c>
      <c r="F34" s="27" t="s">
        <v>133</v>
      </c>
      <c r="G34" s="25" t="s">
        <v>254</v>
      </c>
      <c r="H34" s="25" t="s">
        <v>226</v>
      </c>
      <c r="I34" s="25" t="s">
        <v>101</v>
      </c>
      <c r="J34" s="25" t="s">
        <v>65</v>
      </c>
      <c r="K34" s="24" t="s">
        <v>227</v>
      </c>
      <c r="L34" s="19" t="s">
        <v>275</v>
      </c>
    </row>
    <row r="35" spans="2:12" ht="71.25">
      <c r="B35" s="31" t="s">
        <v>242</v>
      </c>
      <c r="C35" s="24" t="s">
        <v>265</v>
      </c>
      <c r="D35" s="24" t="s">
        <v>276</v>
      </c>
      <c r="E35" s="21" t="s">
        <v>277</v>
      </c>
      <c r="F35" s="27" t="s">
        <v>133</v>
      </c>
      <c r="G35" s="25" t="s">
        <v>254</v>
      </c>
      <c r="H35" s="25" t="s">
        <v>226</v>
      </c>
      <c r="I35" s="25" t="s">
        <v>101</v>
      </c>
      <c r="J35" s="25" t="s">
        <v>65</v>
      </c>
      <c r="K35" s="24" t="s">
        <v>227</v>
      </c>
      <c r="L35" s="19" t="s">
        <v>278</v>
      </c>
    </row>
    <row r="36" spans="2:12" ht="71.25">
      <c r="B36" s="31" t="s">
        <v>242</v>
      </c>
      <c r="C36" s="24" t="s">
        <v>265</v>
      </c>
      <c r="D36" s="24" t="s">
        <v>279</v>
      </c>
      <c r="E36" s="21" t="s">
        <v>277</v>
      </c>
      <c r="F36" s="27" t="s">
        <v>133</v>
      </c>
      <c r="G36" s="25" t="s">
        <v>254</v>
      </c>
      <c r="H36" s="25" t="s">
        <v>226</v>
      </c>
      <c r="I36" s="25" t="s">
        <v>101</v>
      </c>
      <c r="J36" s="25" t="s">
        <v>65</v>
      </c>
      <c r="K36" s="24" t="s">
        <v>227</v>
      </c>
      <c r="L36" s="19" t="s">
        <v>280</v>
      </c>
    </row>
    <row r="37" spans="2:12" ht="128.25">
      <c r="B37" s="31" t="s">
        <v>242</v>
      </c>
      <c r="C37" s="24" t="s">
        <v>265</v>
      </c>
      <c r="D37" s="24" t="s">
        <v>281</v>
      </c>
      <c r="E37" s="21" t="s">
        <v>282</v>
      </c>
      <c r="F37" s="27" t="s">
        <v>133</v>
      </c>
      <c r="G37" s="25" t="s">
        <v>283</v>
      </c>
      <c r="H37" s="25" t="s">
        <v>226</v>
      </c>
      <c r="I37" s="25" t="s">
        <v>101</v>
      </c>
      <c r="J37" s="25" t="s">
        <v>65</v>
      </c>
      <c r="K37" s="24" t="s">
        <v>227</v>
      </c>
      <c r="L37" s="19" t="s">
        <v>285</v>
      </c>
    </row>
    <row r="38" spans="2:12" ht="71.25">
      <c r="B38" s="31" t="s">
        <v>242</v>
      </c>
      <c r="C38" s="24" t="s">
        <v>265</v>
      </c>
      <c r="D38" s="24" t="s">
        <v>284</v>
      </c>
      <c r="E38" s="21" t="s">
        <v>277</v>
      </c>
      <c r="F38" s="27" t="s">
        <v>133</v>
      </c>
      <c r="G38" s="25" t="s">
        <v>254</v>
      </c>
      <c r="H38" s="25" t="s">
        <v>226</v>
      </c>
      <c r="I38" s="25" t="s">
        <v>101</v>
      </c>
      <c r="J38" s="25" t="s">
        <v>65</v>
      </c>
      <c r="K38" s="24" t="s">
        <v>227</v>
      </c>
      <c r="L38" s="32" t="s">
        <v>286</v>
      </c>
    </row>
    <row r="39" spans="2:12" ht="99.75">
      <c r="B39" s="31" t="s">
        <v>242</v>
      </c>
      <c r="C39" s="24" t="s">
        <v>265</v>
      </c>
      <c r="D39" s="24" t="s">
        <v>287</v>
      </c>
      <c r="E39" s="21" t="s">
        <v>288</v>
      </c>
      <c r="F39" s="27" t="s">
        <v>133</v>
      </c>
      <c r="G39" s="25" t="s">
        <v>283</v>
      </c>
      <c r="H39" s="25" t="s">
        <v>226</v>
      </c>
      <c r="I39" s="25" t="s">
        <v>101</v>
      </c>
      <c r="J39" s="25" t="s">
        <v>65</v>
      </c>
      <c r="K39" s="24" t="s">
        <v>227</v>
      </c>
      <c r="L39" s="19" t="s">
        <v>289</v>
      </c>
    </row>
    <row r="40" spans="2:12" ht="99.75">
      <c r="B40" s="31" t="s">
        <v>242</v>
      </c>
      <c r="C40" s="24" t="s">
        <v>265</v>
      </c>
      <c r="D40" s="24" t="s">
        <v>290</v>
      </c>
      <c r="E40" s="21" t="s">
        <v>291</v>
      </c>
      <c r="F40" s="27" t="s">
        <v>133</v>
      </c>
      <c r="G40" s="25" t="s">
        <v>254</v>
      </c>
      <c r="H40" s="25" t="s">
        <v>226</v>
      </c>
      <c r="I40" s="25" t="s">
        <v>101</v>
      </c>
      <c r="J40" s="25" t="s">
        <v>65</v>
      </c>
      <c r="K40" s="24" t="s">
        <v>227</v>
      </c>
      <c r="L40" s="19" t="s">
        <v>292</v>
      </c>
    </row>
    <row r="41" spans="2:12" ht="114">
      <c r="B41" s="31" t="s">
        <v>242</v>
      </c>
      <c r="C41" s="24" t="s">
        <v>265</v>
      </c>
      <c r="D41" s="24" t="s">
        <v>293</v>
      </c>
      <c r="E41" s="21" t="s">
        <v>295</v>
      </c>
      <c r="F41" s="27" t="s">
        <v>133</v>
      </c>
      <c r="G41" s="25" t="s">
        <v>254</v>
      </c>
      <c r="H41" s="25" t="s">
        <v>226</v>
      </c>
      <c r="I41" s="25" t="s">
        <v>101</v>
      </c>
      <c r="J41" s="25" t="s">
        <v>65</v>
      </c>
      <c r="K41" s="24" t="s">
        <v>227</v>
      </c>
      <c r="L41" s="19" t="s">
        <v>296</v>
      </c>
    </row>
    <row r="42" spans="2:12" ht="156.75">
      <c r="B42" s="31" t="s">
        <v>242</v>
      </c>
      <c r="C42" s="24" t="s">
        <v>265</v>
      </c>
      <c r="D42" s="24" t="s">
        <v>297</v>
      </c>
      <c r="E42" s="21" t="s">
        <v>298</v>
      </c>
      <c r="F42" s="27" t="s">
        <v>133</v>
      </c>
      <c r="G42" s="25" t="s">
        <v>254</v>
      </c>
      <c r="H42" s="25" t="s">
        <v>226</v>
      </c>
      <c r="I42" s="25" t="s">
        <v>101</v>
      </c>
      <c r="J42" s="25" t="s">
        <v>65</v>
      </c>
      <c r="K42" s="24" t="s">
        <v>227</v>
      </c>
      <c r="L42" s="19" t="s">
        <v>299</v>
      </c>
    </row>
    <row r="43" spans="2:12" ht="185.25">
      <c r="B43" s="31" t="s">
        <v>242</v>
      </c>
      <c r="C43" s="24" t="s">
        <v>265</v>
      </c>
      <c r="D43" s="24" t="s">
        <v>300</v>
      </c>
      <c r="E43" s="21" t="s">
        <v>301</v>
      </c>
      <c r="F43" s="27" t="s">
        <v>133</v>
      </c>
      <c r="G43" s="25" t="s">
        <v>254</v>
      </c>
      <c r="H43" s="25" t="s">
        <v>226</v>
      </c>
      <c r="I43" s="25" t="s">
        <v>101</v>
      </c>
      <c r="J43" s="25" t="s">
        <v>65</v>
      </c>
      <c r="K43" s="24" t="s">
        <v>227</v>
      </c>
      <c r="L43" s="32" t="s">
        <v>302</v>
      </c>
    </row>
    <row r="44" spans="2:12" ht="171">
      <c r="B44" s="31" t="s">
        <v>242</v>
      </c>
      <c r="C44" s="24" t="s">
        <v>265</v>
      </c>
      <c r="D44" s="24" t="s">
        <v>303</v>
      </c>
      <c r="E44" s="21" t="s">
        <v>304</v>
      </c>
      <c r="F44" s="27" t="s">
        <v>133</v>
      </c>
      <c r="G44" s="25" t="s">
        <v>254</v>
      </c>
      <c r="H44" s="25" t="s">
        <v>226</v>
      </c>
      <c r="I44" s="25" t="s">
        <v>101</v>
      </c>
      <c r="J44" s="25" t="s">
        <v>65</v>
      </c>
      <c r="K44" s="24" t="s">
        <v>227</v>
      </c>
      <c r="L44" s="19" t="s">
        <v>305</v>
      </c>
    </row>
    <row r="45" spans="2:12" ht="57">
      <c r="B45" s="31" t="s">
        <v>242</v>
      </c>
      <c r="C45" s="24" t="s">
        <v>265</v>
      </c>
      <c r="D45" s="24" t="s">
        <v>306</v>
      </c>
      <c r="E45" s="21" t="s">
        <v>307</v>
      </c>
      <c r="F45" s="27" t="s">
        <v>133</v>
      </c>
      <c r="G45" s="25" t="s">
        <v>254</v>
      </c>
      <c r="H45" s="25" t="s">
        <v>226</v>
      </c>
      <c r="I45" s="25" t="s">
        <v>101</v>
      </c>
      <c r="J45" s="25" t="s">
        <v>65</v>
      </c>
      <c r="K45" s="24" t="s">
        <v>227</v>
      </c>
      <c r="L45" s="19" t="s">
        <v>308</v>
      </c>
    </row>
    <row r="46" spans="2:12" ht="71.25">
      <c r="B46" s="31" t="s">
        <v>242</v>
      </c>
      <c r="C46" s="24" t="s">
        <v>310</v>
      </c>
      <c r="D46" s="24" t="s">
        <v>309</v>
      </c>
      <c r="E46" s="21" t="s">
        <v>311</v>
      </c>
      <c r="F46" s="27" t="s">
        <v>133</v>
      </c>
      <c r="G46" s="25" t="s">
        <v>254</v>
      </c>
      <c r="H46" s="25" t="s">
        <v>226</v>
      </c>
      <c r="I46" s="25" t="s">
        <v>101</v>
      </c>
      <c r="J46" s="25" t="s">
        <v>65</v>
      </c>
      <c r="K46" s="24" t="s">
        <v>227</v>
      </c>
      <c r="L46" s="19" t="s">
        <v>312</v>
      </c>
    </row>
    <row r="47" spans="2:12" ht="114">
      <c r="B47" s="31" t="s">
        <v>242</v>
      </c>
      <c r="C47" s="24" t="s">
        <v>310</v>
      </c>
      <c r="D47" s="24" t="s">
        <v>313</v>
      </c>
      <c r="E47" s="21" t="s">
        <v>314</v>
      </c>
      <c r="F47" s="27" t="s">
        <v>133</v>
      </c>
      <c r="G47" s="25" t="s">
        <v>254</v>
      </c>
      <c r="H47" s="25" t="s">
        <v>226</v>
      </c>
      <c r="I47" s="25" t="s">
        <v>101</v>
      </c>
      <c r="J47" s="25" t="s">
        <v>65</v>
      </c>
      <c r="K47" s="24" t="s">
        <v>227</v>
      </c>
      <c r="L47" s="19" t="s">
        <v>312</v>
      </c>
    </row>
    <row r="48" spans="2:12" ht="114">
      <c r="B48" s="31" t="s">
        <v>242</v>
      </c>
      <c r="C48" s="24" t="s">
        <v>316</v>
      </c>
      <c r="D48" s="24" t="s">
        <v>315</v>
      </c>
      <c r="E48" s="21" t="s">
        <v>317</v>
      </c>
      <c r="F48" s="27" t="s">
        <v>133</v>
      </c>
      <c r="G48" s="25" t="s">
        <v>254</v>
      </c>
      <c r="H48" s="25" t="s">
        <v>226</v>
      </c>
      <c r="I48" s="25" t="s">
        <v>101</v>
      </c>
      <c r="J48" s="25" t="s">
        <v>65</v>
      </c>
      <c r="K48" s="24" t="s">
        <v>227</v>
      </c>
      <c r="L48" s="19" t="s">
        <v>318</v>
      </c>
    </row>
    <row r="96" ht="15">
      <c r="D96" s="43"/>
    </row>
    <row r="97" ht="15">
      <c r="D97" s="43"/>
    </row>
    <row r="98" ht="15">
      <c r="D98" s="43"/>
    </row>
    <row r="99" ht="15">
      <c r="D99" s="43"/>
    </row>
    <row r="100" ht="15">
      <c r="D100" s="43"/>
    </row>
  </sheetData>
  <sheetProtection/>
  <mergeCells count="5">
    <mergeCell ref="C2:L2"/>
    <mergeCell ref="D3:L3"/>
    <mergeCell ref="D4:L4"/>
    <mergeCell ref="D5:L5"/>
    <mergeCell ref="D6:L6"/>
  </mergeCells>
  <conditionalFormatting sqref="D10:D18">
    <cfRule type="duplicateValues" priority="5" dxfId="1">
      <formula>AND(COUNTIF($D$10:$D$18,D10)&gt;1,NOT(ISBLANK(D10)))</formula>
    </cfRule>
  </conditionalFormatting>
  <hyperlinks>
    <hyperlink ref="D6" r:id="rId1" display="https://shelf.bhybrid.com/library/shelf?ref=6f2268bd1d3d3ebaabb04d6b5d099425&amp;fctgp=1257&amp;"/>
    <hyperlink ref="L8" r:id="rId2" display="https://www.funcionpublica.gov.co/web/eva/curso-mipg"/>
    <hyperlink ref="L9" r:id="rId3" display="https://www.funcionpublica.gov.co/web/eva/curso-gerentes-publicos"/>
    <hyperlink ref="L19" r:id="rId4" display="https://www.edx.org/es/course/seguridad-vial-en-america-latina-y-el-caribe-de-la-teoria-a-la-accion-0"/>
    <hyperlink ref="L20" r:id="rId5" display="https://www.dnp.gov.co/programas/inversiones-y-finanzas-publicas/capacitacion-y-asistencia-tecnica/Paginas/curso-de-teoria-de-proyectos.aspx"/>
    <hyperlink ref="L21" r:id="rId6" display="https://www.colombiacompra.gov.co/content/inscripcion-cursos-virtuales-compradores"/>
    <hyperlink ref="L22" r:id="rId7" display="https://apps.co/cursos/curso-profesional-de-git-y-github/"/>
    <hyperlink ref="L23" r:id="rId8" display="http://oferta.senasofiaplus.edu.co/sofia-oferta/detalle-oferta.html?fm=0&amp;fc=JCp7ues-MuA"/>
    <hyperlink ref="L24" r:id="rId9" display="http://oferta.senasofiaplus.edu.co/sofia-oferta/detalle-oferta.html?fm=0&amp;fc=IWCxF7_W6h8"/>
    <hyperlink ref="L25" r:id="rId10" display="http://oferta.senasofiaplus.edu.co/sofia-oferta/detalle-oferta.html?fm=0&amp;fc=vmKGDFw10uQ"/>
    <hyperlink ref="L26" r:id="rId11" display="http://oferta.senasofiaplus.edu.co/sofia-oferta/detalle-oferta.html?fm=0&amp;fc=iNRVu6_F8GU"/>
    <hyperlink ref="L27" r:id="rId12" display="http://www.conocimientojuridico.gov.co/aula/"/>
    <hyperlink ref="L28" r:id="rId13" display="http://oferta.senasofiaplus.edu.co/sofia-oferta/detalle-oferta.html?fm=0&amp;fc=t6d_qoS1GhM"/>
    <hyperlink ref="L29" r:id="rId14" display="http://oferta.senasofiaplus.edu.co/sofia-oferta/detalle-oferta.html?fm=0&amp;fc=Ja11lY_V9rQ"/>
    <hyperlink ref="L30" r:id="rId15" display="http://oferta.senasofiaplus.edu.co/sofia-oferta/detalle-oferta.html?fm=0&amp;fc=hrj2VBuh9l0"/>
    <hyperlink ref="L31" r:id="rId16" display="http://oferta.senasofiaplus.edu.co/sofia-oferta/detalle-oferta.html?fm=0&amp;fc=EtGXnGe-a1k"/>
    <hyperlink ref="L32" r:id="rId17" display="https://lenguajeclaro.dnp.gov.co/login/"/>
    <hyperlink ref="L33" r:id="rId18" display="http://oferta.senasofiaplus.edu.co/sofia-oferta/detalle-oferta.html?fm=0&amp;fc=1JogAaME_lE"/>
    <hyperlink ref="L34" r:id="rId19" display="http://oferta.senasofiaplus.edu.co/sofia-oferta/detalle-oferta.html?fm=0&amp;fc=Yb8V28IKNdY"/>
    <hyperlink ref="L35" r:id="rId20" display="http://oferta.senasofiaplus.edu.co/sofia-oferta/detalle-oferta.html?fm=0&amp;fc=Iv0FBaMZduM"/>
    <hyperlink ref="L36" r:id="rId21" display="http://oferta.senasofiaplus.edu.co/sofia-oferta/detalle-oferta.html?fm=0&amp;fc=_UE2VVD2FRQ"/>
    <hyperlink ref="L37" r:id="rId22" display="http://oferta.senasofiaplus.edu.co/sofia-oferta/detalle-oferta.html?fm=0&amp;fc=4T_OnsKWLh4"/>
    <hyperlink ref="L38" r:id="rId23" display="http://oferta.senasofiaplus.edu.co/sofia-oferta/detalle-oferta.html?fm=0&amp;fc=7rSy0fvxg2k"/>
    <hyperlink ref="L39" r:id="rId24" display="http://oferta.senasofiaplus.edu.co/sofia-oferta/detalle-oferta.html?fm=0&amp;fc=TzmPLbitPtshttp://oferta.senasofiaplus.edu.co/sofia-oferta/detalle-oferta.html?fm=0&amp;fc=0Xpmvu2vQ08"/>
    <hyperlink ref="L40" r:id="rId25" display="http://oferta.senasofiaplus.edu.co/sofia-oferta/detalle-oferta.html?fm=0&amp;fc=GpVTvv4h_gA"/>
    <hyperlink ref="L41" r:id="rId26" display="http://oferta.senasofiaplus.edu.co/sofia-oferta/detalle-oferta.html?fm=0&amp;fc=lHDR_kcseaA"/>
    <hyperlink ref="L42" r:id="rId27" display="http://oferta.senasofiaplus.edu.co/sofia-oferta/detalle-oferta.html?fm=0&amp;fc=DOjtUdJF3Ok"/>
    <hyperlink ref="L43" r:id="rId28" display="https://www.funcionpublica.gov.co/eva/red/aula-virtual/creatividad-para-la-solucion-de-conflictos-laborales"/>
    <hyperlink ref="L44" r:id="rId29" display="http://oferta.senasofiaplus.edu.co/sofia-oferta/detalle-oferta.html?fm=0&amp;fc=eTimlYubPHw"/>
    <hyperlink ref="L45" r:id="rId30" display="http://oferta.senasofiaplus.edu.co/sofia-oferta/detalle-oferta.html?fm=0&amp;fc=e__NimgDroE"/>
    <hyperlink ref="L46" r:id="rId31" display="http://oferta.senasofiaplus.edu.co/sofia-oferta/detalle-oferta.html?fm=0&amp;fc=dvZvIyCpUus"/>
    <hyperlink ref="L47" r:id="rId32" display="http://oferta.senasofiaplus.edu.co/sofia-oferta/detalle-oferta.html?fm=0&amp;fc=dvZvIyCpUus"/>
    <hyperlink ref="L48" r:id="rId33" display="http://oferta.senasofiaplus.edu.co/sofia-oferta/detalle-oferta.html?fm=0&amp;fc=jrjl26Id1vE"/>
    <hyperlink ref="L11" r:id="rId34" display="https://www.funcionpublica.gov.co/-/conozca-el-calendario-de-las-proximas-capacitaciones-en-las-politicas-de-participacion-transparencia-y-servicio-al-ciudadano?inheritRedirect=true&amp;redirect=https%3A%2F%2Fwww.funcionpublica.gov.co%2Ffuncion-publica-en-los-medios%3Fp_p_id%3Dcom_liferay_portal_search_web_portlet_SearchPortlet%26p_p_lifecycle%3D0%26p_p_state%3Dmaximized%26p_p_mode%3Dview%26_com_liferay_portal_search_web_portlet_SearchPortlet_cur%3D1%26_com_liferay_portal_search_web_portlet_SearchPortlet_mvcPath%3D%252Fsearch.jsp%26_com_liferay_portal_search_web_portlet_SearchPortlet_keywords%3DConozca%2Bel%2Bcalendario%2Bde%2Blas%2Bpr%25C3%25B3ximas%2Bcapacitaciones%26_com_liferay_portal_search_web_portlet_SearchPortlet_entryClassName%3D%26_com_liferay_portal_search_web_portlet_SearchPortlet_formDate%3D1565712897652%26_com_liferay_portal_search_web_portlet_SearchPortlet_searchPrimaryKeys%3D%26_com_liferay_portal_search_web_portlet_SearchPortlet_scope%3Deverything%26_com_liferay_portal_search_web_portlet_SearchPortlet_groupId%3D0%26_com_liferay_portal_search_web_portlet_SearchPortlet_format%3D"/>
    <hyperlink ref="L12" r:id="rId35" display="https://www.funcionpublica.gov.co/-/conozca-el-calendario-de-las-proximas-capacitaciones-en-las-politicas-de-participacion-transparencia-y-servicio-al-ciudadano?inheritRedirect=true&amp;redirect=https%3A%2F%2Fwww.funcionpublica.gov.co%2Ffuncion-publica-en-los-medios%3Fp_p_id%3Dcom_liferay_portal_search_web_portlet_SearchPortlet%26p_p_lifecycle%3D0%26p_p_state%3Dmaximized%26p_p_mode%3Dview%26_com_liferay_portal_search_web_portlet_SearchPortlet_cur%3D1%26_com_liferay_portal_search_web_portlet_SearchPortlet_mvcPath%3D%252Fsearch.jsp%26_com_liferay_portal_search_web_portlet_SearchPortlet_keywords%3DConozca%2Bel%2Bcalendario%2Bde%2Blas%2Bpr%25C3%25B3ximas%2Bcapacitaciones%26_com_liferay_portal_search_web_portlet_SearchPortlet_entryClassName%3D%26_com_liferay_portal_search_web_portlet_SearchPortlet_formDate%3D1565712897652%26_com_liferay_portal_search_web_portlet_SearchPortlet_searchPrimaryKeys%3D%26_com_liferay_portal_search_web_portlet_SearchPortlet_scope%3Deverything%26_com_liferay_portal_search_web_portlet_SearchPortlet_groupId%3D0%26_com_liferay_portal_search_web_portlet_SearchPortlet_format%3D"/>
    <hyperlink ref="L13" r:id="rId36" display="https://www.funcionpublica.gov.co/-/conozca-el-calendario-de-las-proximas-capacitaciones-en-las-politicas-de-participacion-transparencia-y-servicio-al-ciudadano?inheritRedirect=true&amp;redirect=https%3A%2F%2Fwww.funcionpublica.gov.co%2Ffuncion-publica-en-los-medios%3Fp_p_id%3Dcom_liferay_portal_search_web_portlet_SearchPortlet%26p_p_lifecycle%3D0%26p_p_state%3Dmaximized%26p_p_mode%3Dview%26_com_liferay_portal_search_web_portlet_SearchPortlet_cur%3D1%26_com_liferay_portal_search_web_portlet_SearchPortlet_mvcPath%3D%252Fsearch.jsp%26_com_liferay_portal_search_web_portlet_SearchPortlet_keywords%3DConozca%2Bel%2Bcalendario%2Bde%2Blas%2Bpr%25C3%25B3ximas%2Bcapacitaciones%26_com_liferay_portal_search_web_portlet_SearchPortlet_entryClassName%3D%26_com_liferay_portal_search_web_portlet_SearchPortlet_formDate%3D1565712897652%26_com_liferay_portal_search_web_portlet_SearchPortlet_searchPrimaryKeys%3D%26_com_liferay_portal_search_web_portlet_SearchPortlet_scope%3Deverything%26_com_liferay_portal_search_web_portlet_SearchPortlet_groupId%3D0%26_com_liferay_portal_search_web_portlet_SearchPortlet_format%3D"/>
    <hyperlink ref="L14" r:id="rId37" display="https://www.funcionpublica.gov.co/-/conozca-el-calendario-de-las-proximas-capacitaciones-en-las-politicas-de-participacion-transparencia-y-servicio-al-ciudadano?inheritRedirect=true&amp;redirect=https%3A%2F%2Fwww.funcionpublica.gov.co%2Ffuncion-publica-en-los-medios%3Fp_p_id%3Dcom_liferay_portal_search_web_portlet_SearchPortlet%26p_p_lifecycle%3D0%26p_p_state%3Dmaximized%26p_p_mode%3Dview%26_com_liferay_portal_search_web_portlet_SearchPortlet_cur%3D1%26_com_liferay_portal_search_web_portlet_SearchPortlet_mvcPath%3D%252Fsearch.jsp%26_com_liferay_portal_search_web_portlet_SearchPortlet_keywords%3DConozca%2Bel%2Bcalendario%2Bde%2Blas%2Bpr%25C3%25B3ximas%2Bcapacitaciones%26_com_liferay_portal_search_web_portlet_SearchPortlet_entryClassName%3D%26_com_liferay_portal_search_web_portlet_SearchPortlet_formDate%3D1565712897652%26_com_liferay_portal_search_web_portlet_SearchPortlet_searchPrimaryKeys%3D%26_com_liferay_portal_search_web_portlet_SearchPortlet_scope%3Deverything%26_com_liferay_portal_search_web_portlet_SearchPortlet_groupId%3D0%26_com_liferay_portal_search_web_portlet_SearchPortlet_format%3D"/>
    <hyperlink ref="L15" r:id="rId38" display="https://www.funcionpublica.gov.co/-/conozca-el-calendario-de-las-proximas-capacitaciones-en-las-politicas-de-participacion-transparencia-y-servicio-al-ciudadano?inheritRedirect=true&amp;redirect=https%3A%2F%2Fwww.funcionpublica.gov.co%2Ffuncion-publica-en-los-medios%3Fp_p_id%3Dcom_liferay_portal_search_web_portlet_SearchPortlet%26p_p_lifecycle%3D0%26p_p_state%3Dmaximized%26p_p_mode%3Dview%26_com_liferay_portal_search_web_portlet_SearchPortlet_cur%3D1%26_com_liferay_portal_search_web_portlet_SearchPortlet_mvcPath%3D%252Fsearch.jsp%26_com_liferay_portal_search_web_portlet_SearchPortlet_keywords%3DConozca%2Bel%2Bcalendario%2Bde%2Blas%2Bpr%25C3%25B3ximas%2Bcapacitaciones%26_com_liferay_portal_search_web_portlet_SearchPortlet_entryClassName%3D%26_com_liferay_portal_search_web_portlet_SearchPortlet_formDate%3D1565712897652%26_com_liferay_portal_search_web_portlet_SearchPortlet_searchPrimaryKeys%3D%26_com_liferay_portal_search_web_portlet_SearchPortlet_scope%3Deverything%26_com_liferay_portal_search_web_portlet_SearchPortlet_groupId%3D0%26_com_liferay_portal_search_web_portlet_SearchPortlet_format%3D"/>
    <hyperlink ref="L16" r:id="rId39" display="https://www.funcionpublica.gov.co/-/conozca-el-calendario-de-las-proximas-capacitaciones-en-las-politicas-de-participacion-transparencia-y-servicio-al-ciudadano?inheritRedirect=true&amp;redirect=https%3A%2F%2Fwww.funcionpublica.gov.co%2Ffuncion-publica-en-los-medios%3Fp_p_id%3Dcom_liferay_portal_search_web_portlet_SearchPortlet%26p_p_lifecycle%3D0%26p_p_state%3Dmaximized%26p_p_mode%3Dview%26_com_liferay_portal_search_web_portlet_SearchPortlet_cur%3D1%26_com_liferay_portal_search_web_portlet_SearchPortlet_mvcPath%3D%252Fsearch.jsp%26_com_liferay_portal_search_web_portlet_SearchPortlet_keywords%3DConozca%2Bel%2Bcalendario%2Bde%2Blas%2Bpr%25C3%25B3ximas%2Bcapacitaciones%26_com_liferay_portal_search_web_portlet_SearchPortlet_entryClassName%3D%26_com_liferay_portal_search_web_portlet_SearchPortlet_formDate%3D1565712897652%26_com_liferay_portal_search_web_portlet_SearchPortlet_searchPrimaryKeys%3D%26_com_liferay_portal_search_web_portlet_SearchPortlet_scope%3Deverything%26_com_liferay_portal_search_web_portlet_SearchPortlet_groupId%3D0%26_com_liferay_portal_search_web_portlet_SearchPortlet_format%3D"/>
    <hyperlink ref="L17" r:id="rId40" display="https://www.funcionpublica.gov.co/-/conozca-el-calendario-de-las-proximas-capacitaciones-en-las-politicas-de-participacion-transparencia-y-servicio-al-ciudadano?inheritRedirect=true&amp;redirect=https%3A%2F%2Fwww.funcionpublica.gov.co%2Ffuncion-publica-en-los-medios%3Fp_p_id%3Dcom_liferay_portal_search_web_portlet_SearchPortlet%26p_p_lifecycle%3D0%26p_p_state%3Dmaximized%26p_p_mode%3Dview%26_com_liferay_portal_search_web_portlet_SearchPortlet_cur%3D1%26_com_liferay_portal_search_web_portlet_SearchPortlet_mvcPath%3D%252Fsearch.jsp%26_com_liferay_portal_search_web_portlet_SearchPortlet_keywords%3DConozca%2Bel%2Bcalendario%2Bde%2Blas%2Bpr%25C3%25B3ximas%2Bcapacitaciones%26_com_liferay_portal_search_web_portlet_SearchPortlet_entryClassName%3D%26_com_liferay_portal_search_web_portlet_SearchPortlet_formDate%3D1565712897652%26_com_liferay_portal_search_web_portlet_SearchPortlet_searchPrimaryKeys%3D%26_com_liferay_portal_search_web_portlet_SearchPortlet_scope%3Deverything%26_com_liferay_portal_search_web_portlet_SearchPortlet_groupId%3D0%26_com_liferay_portal_search_web_portlet_SearchPortlet_format%3D"/>
    <hyperlink ref="L18" r:id="rId41" display="https://www.funcionpublica.gov.co/-/conozca-el-calendario-de-las-proximas-capacitaciones-en-las-politicas-de-participacion-transparencia-y-servicio-al-ciudadano?inheritRedirect=true&amp;redirect=https%3A%2F%2Fwww.funcionpublica.gov.co%2Ffuncion-publica-en-los-medios%3Fp_p_id%3Dcom_liferay_portal_search_web_portlet_SearchPortlet%26p_p_lifecycle%3D0%26p_p_state%3Dmaximized%26p_p_mode%3Dview%26_com_liferay_portal_search_web_portlet_SearchPortlet_cur%3D1%26_com_liferay_portal_search_web_portlet_SearchPortlet_mvcPath%3D%252Fsearch.jsp%26_com_liferay_portal_search_web_portlet_SearchPortlet_keywords%3DConozca%2Bel%2Bcalendario%2Bde%2Blas%2Bpr%25C3%25B3ximas%2Bcapacitaciones%26_com_liferay_portal_search_web_portlet_SearchPortlet_entryClassName%3D%26_com_liferay_portal_search_web_portlet_SearchPortlet_formDate%3D1565712897652%26_com_liferay_portal_search_web_portlet_SearchPortlet_searchPrimaryKeys%3D%26_com_liferay_portal_search_web_portlet_SearchPortlet_scope%3Deverything%26_com_liferay_portal_search_web_portlet_SearchPortlet_groupId%3D0%26_com_liferay_portal_search_web_portlet_SearchPortlet_format%3D"/>
  </hyperlinks>
  <printOptions/>
  <pageMargins left="0.7086614173228347" right="0.7086614173228347" top="0.7480314960629921" bottom="0.7480314960629921" header="0.31496062992125984" footer="0.31496062992125984"/>
  <pageSetup fitToHeight="0" fitToWidth="1" horizontalDpi="600" verticalDpi="600" orientation="landscape" scale="51" r:id="rId42"/>
</worksheet>
</file>

<file path=xl/worksheets/sheet9.xml><?xml version="1.0" encoding="utf-8"?>
<worksheet xmlns="http://schemas.openxmlformats.org/spreadsheetml/2006/main" xmlns:r="http://schemas.openxmlformats.org/officeDocument/2006/relationships">
  <dimension ref="A2:L23"/>
  <sheetViews>
    <sheetView zoomScalePageLayoutView="0" workbookViewId="0" topLeftCell="A1">
      <selection activeCell="A1" sqref="A1"/>
    </sheetView>
  </sheetViews>
  <sheetFormatPr defaultColWidth="11.421875" defaultRowHeight="15"/>
  <cols>
    <col min="1" max="1" width="2.7109375" style="3" customWidth="1"/>
    <col min="2" max="2" width="11.421875" style="3" bestFit="1" customWidth="1"/>
    <col min="3" max="3" width="21.8515625" style="3" bestFit="1" customWidth="1"/>
    <col min="4" max="4" width="24.421875" style="3" customWidth="1"/>
    <col min="5" max="5" width="28.8515625" style="3" customWidth="1"/>
    <col min="6" max="6" width="11.421875" style="3" customWidth="1"/>
    <col min="7" max="7" width="18.00390625" style="3" bestFit="1" customWidth="1"/>
    <col min="8" max="9" width="11.421875" style="3" customWidth="1"/>
    <col min="10" max="10" width="11.00390625" style="3" bestFit="1" customWidth="1"/>
    <col min="11" max="11" width="13.28125" style="3" bestFit="1" customWidth="1"/>
    <col min="12" max="12" width="30.57421875" style="3" customWidth="1"/>
    <col min="13" max="16384" width="11.421875" style="3" customWidth="1"/>
  </cols>
  <sheetData>
    <row r="2" spans="3:12" ht="14.25">
      <c r="C2" s="116" t="s">
        <v>242</v>
      </c>
      <c r="D2" s="116"/>
      <c r="E2" s="116"/>
      <c r="F2" s="116"/>
      <c r="G2" s="116"/>
      <c r="H2" s="116"/>
      <c r="I2" s="116"/>
      <c r="J2" s="116"/>
      <c r="K2" s="116"/>
      <c r="L2" s="116"/>
    </row>
    <row r="3" spans="3:12" ht="14.25">
      <c r="C3" s="5" t="s">
        <v>10</v>
      </c>
      <c r="D3" s="117" t="s">
        <v>0</v>
      </c>
      <c r="E3" s="117"/>
      <c r="F3" s="117"/>
      <c r="G3" s="117"/>
      <c r="H3" s="117"/>
      <c r="I3" s="117"/>
      <c r="J3" s="117"/>
      <c r="K3" s="117"/>
      <c r="L3" s="117"/>
    </row>
    <row r="4" spans="3:12" ht="14.25">
      <c r="C4" s="5" t="s">
        <v>11</v>
      </c>
      <c r="D4" s="117" t="s">
        <v>388</v>
      </c>
      <c r="E4" s="117"/>
      <c r="F4" s="117"/>
      <c r="G4" s="117"/>
      <c r="H4" s="117"/>
      <c r="I4" s="117"/>
      <c r="J4" s="117"/>
      <c r="K4" s="117"/>
      <c r="L4" s="117"/>
    </row>
    <row r="5" spans="3:12" ht="14.25">
      <c r="C5" s="5" t="s">
        <v>15</v>
      </c>
      <c r="D5" s="118" t="s">
        <v>165</v>
      </c>
      <c r="E5" s="117"/>
      <c r="F5" s="117"/>
      <c r="G5" s="117"/>
      <c r="H5" s="117"/>
      <c r="I5" s="117"/>
      <c r="J5" s="117"/>
      <c r="K5" s="117"/>
      <c r="L5" s="117"/>
    </row>
    <row r="6" spans="3:12" ht="14.25">
      <c r="C6" s="6" t="s">
        <v>32</v>
      </c>
      <c r="D6" s="119" t="s">
        <v>386</v>
      </c>
      <c r="E6" s="118"/>
      <c r="F6" s="118"/>
      <c r="G6" s="118"/>
      <c r="H6" s="118"/>
      <c r="I6" s="118"/>
      <c r="J6" s="118"/>
      <c r="K6" s="118"/>
      <c r="L6" s="118"/>
    </row>
    <row r="7" spans="2:12" ht="45">
      <c r="B7" s="14" t="s">
        <v>321</v>
      </c>
      <c r="C7" s="14" t="s">
        <v>104</v>
      </c>
      <c r="D7" s="14" t="s">
        <v>12</v>
      </c>
      <c r="E7" s="15" t="s">
        <v>19</v>
      </c>
      <c r="F7" s="15" t="s">
        <v>132</v>
      </c>
      <c r="G7" s="14" t="s">
        <v>17</v>
      </c>
      <c r="H7" s="15" t="s">
        <v>18</v>
      </c>
      <c r="I7" s="15" t="s">
        <v>66</v>
      </c>
      <c r="J7" s="16" t="s">
        <v>67</v>
      </c>
      <c r="K7" s="14" t="s">
        <v>24</v>
      </c>
      <c r="L7" s="14" t="s">
        <v>71</v>
      </c>
    </row>
    <row r="8" spans="1:12" ht="60">
      <c r="A8" s="36"/>
      <c r="B8" s="30" t="s">
        <v>387</v>
      </c>
      <c r="C8" s="5" t="s">
        <v>394</v>
      </c>
      <c r="D8" s="23" t="s">
        <v>395</v>
      </c>
      <c r="E8" s="23" t="s">
        <v>389</v>
      </c>
      <c r="F8" s="30" t="s">
        <v>133</v>
      </c>
      <c r="G8" s="25" t="s">
        <v>232</v>
      </c>
      <c r="H8" s="25" t="s">
        <v>226</v>
      </c>
      <c r="I8" s="25" t="s">
        <v>101</v>
      </c>
      <c r="J8" s="25" t="s">
        <v>65</v>
      </c>
      <c r="K8" s="20" t="s">
        <v>227</v>
      </c>
      <c r="L8" s="22" t="s">
        <v>390</v>
      </c>
    </row>
    <row r="9" spans="1:12" ht="60">
      <c r="A9" s="36"/>
      <c r="B9" s="30" t="s">
        <v>387</v>
      </c>
      <c r="C9" s="5" t="s">
        <v>394</v>
      </c>
      <c r="D9" s="23" t="s">
        <v>396</v>
      </c>
      <c r="E9" s="23" t="s">
        <v>389</v>
      </c>
      <c r="F9" s="30" t="s">
        <v>133</v>
      </c>
      <c r="G9" s="25" t="s">
        <v>232</v>
      </c>
      <c r="H9" s="25" t="s">
        <v>226</v>
      </c>
      <c r="I9" s="25" t="s">
        <v>101</v>
      </c>
      <c r="J9" s="25" t="s">
        <v>65</v>
      </c>
      <c r="K9" s="20" t="s">
        <v>227</v>
      </c>
      <c r="L9" s="19" t="s">
        <v>391</v>
      </c>
    </row>
    <row r="10" spans="2:12" ht="60">
      <c r="B10" s="30" t="s">
        <v>387</v>
      </c>
      <c r="C10" s="5" t="s">
        <v>394</v>
      </c>
      <c r="D10" s="23" t="s">
        <v>397</v>
      </c>
      <c r="E10" s="23" t="s">
        <v>393</v>
      </c>
      <c r="F10" s="30" t="s">
        <v>133</v>
      </c>
      <c r="G10" s="25" t="s">
        <v>232</v>
      </c>
      <c r="H10" s="25" t="s">
        <v>226</v>
      </c>
      <c r="I10" s="25" t="s">
        <v>101</v>
      </c>
      <c r="J10" s="25" t="s">
        <v>65</v>
      </c>
      <c r="K10" s="20" t="s">
        <v>227</v>
      </c>
      <c r="L10" s="22" t="s">
        <v>392</v>
      </c>
    </row>
    <row r="11" spans="2:12" ht="60">
      <c r="B11" s="30" t="s">
        <v>387</v>
      </c>
      <c r="C11" s="5" t="s">
        <v>394</v>
      </c>
      <c r="D11" s="23" t="s">
        <v>404</v>
      </c>
      <c r="E11" s="23" t="s">
        <v>405</v>
      </c>
      <c r="F11" s="30" t="s">
        <v>133</v>
      </c>
      <c r="G11" s="25" t="s">
        <v>232</v>
      </c>
      <c r="H11" s="25" t="s">
        <v>226</v>
      </c>
      <c r="I11" s="25" t="s">
        <v>101</v>
      </c>
      <c r="J11" s="25" t="s">
        <v>65</v>
      </c>
      <c r="K11" s="20" t="s">
        <v>227</v>
      </c>
      <c r="L11" s="22" t="s">
        <v>406</v>
      </c>
    </row>
    <row r="12" spans="2:12" ht="60">
      <c r="B12" s="30" t="s">
        <v>387</v>
      </c>
      <c r="C12" s="5" t="s">
        <v>394</v>
      </c>
      <c r="D12" s="23" t="s">
        <v>407</v>
      </c>
      <c r="E12" s="23" t="s">
        <v>389</v>
      </c>
      <c r="F12" s="30" t="s">
        <v>133</v>
      </c>
      <c r="G12" s="25" t="s">
        <v>232</v>
      </c>
      <c r="H12" s="25" t="s">
        <v>226</v>
      </c>
      <c r="I12" s="25" t="s">
        <v>101</v>
      </c>
      <c r="J12" s="25" t="s">
        <v>65</v>
      </c>
      <c r="K12" s="20" t="s">
        <v>227</v>
      </c>
      <c r="L12" s="22" t="s">
        <v>408</v>
      </c>
    </row>
    <row r="13" spans="2:12" ht="60">
      <c r="B13" s="30" t="s">
        <v>387</v>
      </c>
      <c r="C13" s="5" t="s">
        <v>412</v>
      </c>
      <c r="D13" s="23" t="s">
        <v>413</v>
      </c>
      <c r="E13" s="23" t="s">
        <v>414</v>
      </c>
      <c r="F13" s="30" t="s">
        <v>133</v>
      </c>
      <c r="G13" s="25" t="s">
        <v>232</v>
      </c>
      <c r="H13" s="25" t="s">
        <v>226</v>
      </c>
      <c r="I13" s="25" t="s">
        <v>101</v>
      </c>
      <c r="J13" s="25" t="s">
        <v>65</v>
      </c>
      <c r="K13" s="20" t="s">
        <v>227</v>
      </c>
      <c r="L13" s="22" t="s">
        <v>409</v>
      </c>
    </row>
    <row r="14" spans="2:12" ht="60">
      <c r="B14" s="30" t="s">
        <v>387</v>
      </c>
      <c r="C14" s="5" t="s">
        <v>412</v>
      </c>
      <c r="D14" s="23" t="s">
        <v>410</v>
      </c>
      <c r="E14" s="23" t="s">
        <v>411</v>
      </c>
      <c r="F14" s="30" t="s">
        <v>133</v>
      </c>
      <c r="G14" s="25" t="s">
        <v>232</v>
      </c>
      <c r="H14" s="25" t="s">
        <v>226</v>
      </c>
      <c r="I14" s="25" t="s">
        <v>101</v>
      </c>
      <c r="J14" s="25" t="s">
        <v>65</v>
      </c>
      <c r="K14" s="20" t="s">
        <v>227</v>
      </c>
      <c r="L14" s="22" t="s">
        <v>415</v>
      </c>
    </row>
    <row r="15" spans="2:12" ht="60">
      <c r="B15" s="30" t="s">
        <v>387</v>
      </c>
      <c r="C15" s="5" t="s">
        <v>412</v>
      </c>
      <c r="D15" s="23" t="s">
        <v>416</v>
      </c>
      <c r="E15" s="23" t="s">
        <v>417</v>
      </c>
      <c r="F15" s="30" t="s">
        <v>133</v>
      </c>
      <c r="G15" s="25" t="s">
        <v>232</v>
      </c>
      <c r="H15" s="25" t="s">
        <v>226</v>
      </c>
      <c r="I15" s="25" t="s">
        <v>101</v>
      </c>
      <c r="J15" s="25" t="s">
        <v>65</v>
      </c>
      <c r="K15" s="20" t="s">
        <v>227</v>
      </c>
      <c r="L15" s="22" t="s">
        <v>418</v>
      </c>
    </row>
    <row r="16" spans="2:12" ht="60">
      <c r="B16" s="30" t="s">
        <v>387</v>
      </c>
      <c r="C16" s="5" t="s">
        <v>419</v>
      </c>
      <c r="D16" s="23" t="s">
        <v>440</v>
      </c>
      <c r="E16" s="23" t="s">
        <v>420</v>
      </c>
      <c r="F16" s="30" t="s">
        <v>133</v>
      </c>
      <c r="G16" s="25" t="s">
        <v>232</v>
      </c>
      <c r="H16" s="25" t="s">
        <v>226</v>
      </c>
      <c r="I16" s="25" t="s">
        <v>101</v>
      </c>
      <c r="J16" s="25" t="s">
        <v>65</v>
      </c>
      <c r="K16" s="20" t="s">
        <v>227</v>
      </c>
      <c r="L16" s="22" t="s">
        <v>421</v>
      </c>
    </row>
    <row r="17" spans="2:12" ht="60">
      <c r="B17" s="30" t="s">
        <v>387</v>
      </c>
      <c r="C17" s="5" t="s">
        <v>29</v>
      </c>
      <c r="D17" s="23" t="s">
        <v>422</v>
      </c>
      <c r="E17" s="23" t="s">
        <v>423</v>
      </c>
      <c r="F17" s="30" t="s">
        <v>133</v>
      </c>
      <c r="G17" s="25" t="s">
        <v>232</v>
      </c>
      <c r="H17" s="25" t="s">
        <v>226</v>
      </c>
      <c r="I17" s="25" t="s">
        <v>101</v>
      </c>
      <c r="J17" s="25" t="s">
        <v>65</v>
      </c>
      <c r="K17" s="20" t="s">
        <v>227</v>
      </c>
      <c r="L17" s="22" t="s">
        <v>424</v>
      </c>
    </row>
    <row r="18" spans="2:12" ht="71.25">
      <c r="B18" s="30" t="s">
        <v>387</v>
      </c>
      <c r="C18" s="5" t="s">
        <v>29</v>
      </c>
      <c r="D18" s="23" t="s">
        <v>425</v>
      </c>
      <c r="E18" s="23" t="s">
        <v>423</v>
      </c>
      <c r="F18" s="30" t="s">
        <v>133</v>
      </c>
      <c r="G18" s="25" t="s">
        <v>232</v>
      </c>
      <c r="H18" s="25" t="s">
        <v>226</v>
      </c>
      <c r="I18" s="25" t="s">
        <v>101</v>
      </c>
      <c r="J18" s="25" t="s">
        <v>65</v>
      </c>
      <c r="K18" s="20" t="s">
        <v>227</v>
      </c>
      <c r="L18" s="22" t="s">
        <v>426</v>
      </c>
    </row>
    <row r="19" spans="2:12" ht="60">
      <c r="B19" s="30" t="s">
        <v>387</v>
      </c>
      <c r="C19" s="23" t="s">
        <v>428</v>
      </c>
      <c r="D19" s="23" t="s">
        <v>427</v>
      </c>
      <c r="E19" s="23" t="s">
        <v>441</v>
      </c>
      <c r="F19" s="30" t="s">
        <v>133</v>
      </c>
      <c r="G19" s="25" t="s">
        <v>232</v>
      </c>
      <c r="H19" s="25" t="s">
        <v>226</v>
      </c>
      <c r="I19" s="25" t="s">
        <v>101</v>
      </c>
      <c r="J19" s="25" t="s">
        <v>65</v>
      </c>
      <c r="K19" s="20" t="s">
        <v>227</v>
      </c>
      <c r="L19" s="22" t="s">
        <v>429</v>
      </c>
    </row>
    <row r="20" spans="2:12" ht="60">
      <c r="B20" s="30" t="s">
        <v>387</v>
      </c>
      <c r="C20" s="23" t="s">
        <v>428</v>
      </c>
      <c r="D20" s="23" t="s">
        <v>430</v>
      </c>
      <c r="E20" s="23" t="s">
        <v>441</v>
      </c>
      <c r="F20" s="30" t="s">
        <v>133</v>
      </c>
      <c r="G20" s="25" t="s">
        <v>232</v>
      </c>
      <c r="H20" s="25" t="s">
        <v>226</v>
      </c>
      <c r="I20" s="25" t="s">
        <v>101</v>
      </c>
      <c r="J20" s="25" t="s">
        <v>65</v>
      </c>
      <c r="K20" s="20" t="s">
        <v>227</v>
      </c>
      <c r="L20" s="22" t="s">
        <v>431</v>
      </c>
    </row>
    <row r="21" spans="2:12" ht="60">
      <c r="B21" s="30" t="s">
        <v>387</v>
      </c>
      <c r="C21" s="23" t="s">
        <v>428</v>
      </c>
      <c r="D21" s="5" t="s">
        <v>432</v>
      </c>
      <c r="E21" s="23" t="s">
        <v>443</v>
      </c>
      <c r="F21" s="30" t="s">
        <v>133</v>
      </c>
      <c r="G21" s="25" t="s">
        <v>232</v>
      </c>
      <c r="H21" s="25" t="s">
        <v>226</v>
      </c>
      <c r="I21" s="25" t="s">
        <v>101</v>
      </c>
      <c r="J21" s="25" t="s">
        <v>65</v>
      </c>
      <c r="K21" s="20" t="s">
        <v>227</v>
      </c>
      <c r="L21" s="22" t="s">
        <v>433</v>
      </c>
    </row>
    <row r="22" spans="2:12" ht="72">
      <c r="B22" s="30" t="s">
        <v>387</v>
      </c>
      <c r="C22" s="23" t="s">
        <v>436</v>
      </c>
      <c r="D22" s="23" t="s">
        <v>434</v>
      </c>
      <c r="E22" s="9" t="s">
        <v>437</v>
      </c>
      <c r="F22" s="30" t="s">
        <v>133</v>
      </c>
      <c r="G22" s="25" t="s">
        <v>232</v>
      </c>
      <c r="H22" s="25" t="s">
        <v>226</v>
      </c>
      <c r="I22" s="25" t="s">
        <v>101</v>
      </c>
      <c r="J22" s="25" t="s">
        <v>65</v>
      </c>
      <c r="K22" s="20" t="s">
        <v>227</v>
      </c>
      <c r="L22" s="22" t="s">
        <v>438</v>
      </c>
    </row>
    <row r="23" spans="2:12" ht="60">
      <c r="B23" s="30" t="s">
        <v>387</v>
      </c>
      <c r="C23" s="23" t="s">
        <v>436</v>
      </c>
      <c r="D23" s="5" t="s">
        <v>435</v>
      </c>
      <c r="E23" s="9" t="s">
        <v>442</v>
      </c>
      <c r="F23" s="30" t="s">
        <v>133</v>
      </c>
      <c r="G23" s="25" t="s">
        <v>232</v>
      </c>
      <c r="H23" s="25" t="s">
        <v>226</v>
      </c>
      <c r="I23" s="25" t="s">
        <v>101</v>
      </c>
      <c r="J23" s="25" t="s">
        <v>65</v>
      </c>
      <c r="K23" s="20" t="s">
        <v>227</v>
      </c>
      <c r="L23" s="22" t="s">
        <v>439</v>
      </c>
    </row>
  </sheetData>
  <sheetProtection/>
  <mergeCells count="5">
    <mergeCell ref="C2:L2"/>
    <mergeCell ref="D3:L3"/>
    <mergeCell ref="D4:L4"/>
    <mergeCell ref="D5:L5"/>
    <mergeCell ref="D6:L6"/>
  </mergeCells>
  <hyperlinks>
    <hyperlink ref="D6" r:id="rId1" display="http://oferta.senasofiaplus.edu.co/sofia-oferta/buscar-oferta-educativa.html"/>
    <hyperlink ref="L8" r:id="rId2" display="http://oferta.senasofiaplus.edu.co/sofia-oferta/detalle-oferta.html?fm=0&amp;fc=sqXVWf0nTDg"/>
    <hyperlink ref="L9" r:id="rId3" display="http://oferta.senasofiaplus.edu.co/sofia-oferta/detalle-oferta.html?fm=0&amp;fc=prP-1JlELU4"/>
    <hyperlink ref="L10" r:id="rId4" display="http://oferta.senasofiaplus.edu.co/sofia-oferta/detalle-oferta.html?fm=0&amp;fc=hQwBZRzpg_4"/>
    <hyperlink ref="L11" r:id="rId5" display="http://oferta.senasofiaplus.edu.co/sofia-oferta/detalle-oferta.html?fm=0&amp;fc=HqQsrORjyLo"/>
    <hyperlink ref="L12" r:id="rId6" display="http://oferta.senasofiaplus.edu.co/sofia-oferta/detalle-oferta.html?fm=0&amp;fc=ukXgOtB1RrY"/>
    <hyperlink ref="L13" r:id="rId7" display="http://oferta.senasofiaplus.edu.co/sofia-oferta/detalle-oferta.html?fm=0&amp;fc=SF9EDkkR0-I"/>
    <hyperlink ref="L14" r:id="rId8" display="http://oferta.senasofiaplus.edu.co/sofia-oferta/detalle-oferta.html?fm=0&amp;fc=IMSuJFXrIVQ"/>
    <hyperlink ref="L15" r:id="rId9" display="http://oferta.senasofiaplus.edu.co/sofia-oferta/detalle-oferta.html?fm=0&amp;fc=hy6O73yQ32g"/>
    <hyperlink ref="L16" r:id="rId10" display="http://oferta.senasofiaplus.edu.co/sofia-oferta/detalle-oferta.html?fm=0&amp;fc=vL20Eemf_q8"/>
    <hyperlink ref="L17" r:id="rId11" display="http://oferta.senasofiaplus.edu.co/sofia-oferta/detalle-oferta.html?fm=0&amp;fc=INtLob8-kIE"/>
    <hyperlink ref="L18" r:id="rId12" display="http://oferta.senasofiaplus.edu.co/sofia-oferta/detalle-oferta.html?fm=0&amp;fc=4GnME2EJ72M"/>
    <hyperlink ref="L19" r:id="rId13" display="http://oferta.senasofiaplus.edu.co/sofia-oferta/detalle-oferta.html?fm=0&amp;fc=XvhTOnNfsMA"/>
    <hyperlink ref="L20" r:id="rId14" display="http://oferta.senasofiaplus.edu.co/sofia-oferta/detalle-oferta.html?fm=0&amp;fc=htHi-qQKPaY"/>
    <hyperlink ref="L21" r:id="rId15" display="http://oferta.senasofiaplus.edu.co/sofia-oferta/detalle-oferta.html?fm=0&amp;fc=9CMnBjMmR6g"/>
    <hyperlink ref="L22" r:id="rId16" display="http://oferta.senasofiaplus.edu.co/sofia-oferta/detalle-oferta.html?fm=0&amp;fc=RlzQZsnOvkY"/>
    <hyperlink ref="L23" r:id="rId17" display="http://oferta.senasofiaplus.edu.co/sofia-oferta/detalle-oferta.html?fm=0&amp;fc=tGn-iWwnJIY"/>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SKSANCHEZB</cp:lastModifiedBy>
  <cp:lastPrinted>2019-07-08T16:40:57Z</cp:lastPrinted>
  <dcterms:created xsi:type="dcterms:W3CDTF">2019-05-23T16:00:14Z</dcterms:created>
  <dcterms:modified xsi:type="dcterms:W3CDTF">2019-08-30T15:01:19Z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